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119C86A8-499E-439B-90B5-C5A39FC5BA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5" sheetId="6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6" l="1"/>
  <c r="G41" i="6"/>
  <c r="D41" i="6"/>
  <c r="C41" i="6"/>
  <c r="E41" i="6"/>
  <c r="E70" i="6" s="1"/>
  <c r="F41" i="6"/>
  <c r="B41" i="6"/>
  <c r="D65" i="6"/>
  <c r="B65" i="6"/>
  <c r="C65" i="6"/>
  <c r="E65" i="6"/>
  <c r="F65" i="6"/>
  <c r="G70" i="6" l="1"/>
  <c r="C70" i="6"/>
  <c r="F70" i="6"/>
  <c r="D70" i="6"/>
  <c r="B70" i="6"/>
</calcChain>
</file>

<file path=xl/sharedStrings.xml><?xml version="1.0" encoding="utf-8"?>
<sst xmlns="http://schemas.openxmlformats.org/spreadsheetml/2006/main" count="75" uniqueCount="75">
  <si>
    <t>(PESOS)</t>
  </si>
  <si>
    <t>Concepto</t>
  </si>
  <si>
    <t>Devengado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</si>
  <si>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</si>
  <si>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</si>
  <si>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</si>
  <si>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</si>
  <si>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</si>
  <si>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</si>
  <si>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</si>
  <si>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</si>
  <si>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</si>
  <si>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</si>
  <si>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</si>
  <si>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</si>
  <si>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</si>
  <si>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</si>
  <si>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</si>
  <si>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</si>
  <si>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</si>
  <si>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</si>
  <si>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</si>
  <si>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</si>
  <si>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</si>
  <si>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</si>
  <si>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</si>
  <si>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</si>
  <si>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</si>
  <si>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</si>
  <si>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</si>
  <si>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</si>
  <si>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</si>
  <si>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</si>
  <si>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</si>
  <si>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</si>
  <si>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</si>
  <si>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</si>
  <si>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</si>
  <si>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</si>
  <si>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</si>
  <si>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</si>
  <si>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</si>
  <si>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</si>
  <si>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</si>
  <si>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</si>
  <si>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</si>
  <si>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</si>
  <si>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</si>
  <si>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</si>
  <si>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</si>
  <si>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</si>
  <si>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</si>
  <si>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</si>
  <si>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</si>
  <si>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</si>
  <si>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</si>
  <si>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</si>
  <si>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</si>
  <si>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</si>
  <si>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</si>
  <si>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</si>
  <si>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</si>
  <si>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</si>
  <si>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</si>
  <si>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</si>
  <si>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</si>
  <si>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</si>
  <si>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</si>
  <si>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</si>
  <si>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</si>
  <si>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</si>
  <si>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</si>
  <si>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</si>
  <si>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Yuriria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</si>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</sst>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7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3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0" fillId="0" borderId="0" xfId="0" applyNumberFormat="1"/>
    <xf numFmtId="43" fontId="0" fillId="0" borderId="0" xfId="3" applyFont="1"/>
    <xf numFmtId="43" fontId="0" fillId="0" borderId="0" xfId="0" applyNumberFormat="1"/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7">
    <cellStyle name="Millares" xfId="3" builtinId="3"/>
    <cellStyle name="Millares 2" xfId="6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5" xr:uid="{00000000-0005-0000-0000-000005000000}"/>
    <cellStyle name="Normal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H86"/>
  <sheetViews>
    <sheetView showGridLines="0" tabSelected="1" zoomScale="75" zoomScaleNormal="75" workbookViewId="0">
      <selection activeCell="A10" sqref="A10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36" t="s">
        <v>3</v>
      </c>
      <c r="B1" s="37"/>
      <c r="C1" s="37"/>
      <c r="D1" s="37"/>
      <c r="E1" s="37"/>
      <c r="F1" s="37"/>
      <c r="G1" s="38"/>
    </row>
    <row r="2" spans="1:7" x14ac:dyDescent="0.3">
      <c r="A2" s="21" t="s">
        <v>73</v>
      </c>
      <c r="B2" s="22"/>
      <c r="C2" s="22"/>
      <c r="D2" s="22"/>
      <c r="E2" s="22"/>
      <c r="F2" s="22"/>
      <c r="G2" s="23"/>
    </row>
    <row r="3" spans="1:7" x14ac:dyDescent="0.3">
      <c r="A3" s="24" t="s">
        <v>4</v>
      </c>
      <c r="B3" s="25"/>
      <c r="C3" s="25"/>
      <c r="D3" s="25"/>
      <c r="E3" s="25"/>
      <c r="F3" s="25"/>
      <c r="G3" s="26"/>
    </row>
    <row r="4" spans="1:7" x14ac:dyDescent="0.3">
      <c r="A4" s="24" t="s">
        <v>74</v>
      </c>
      <c r="B4" s="25"/>
      <c r="C4" s="25"/>
      <c r="D4" s="25"/>
      <c r="E4" s="25"/>
      <c r="F4" s="25"/>
      <c r="G4" s="26"/>
    </row>
    <row r="5" spans="1:7" x14ac:dyDescent="0.3">
      <c r="A5" s="27" t="s">
        <v>0</v>
      </c>
      <c r="B5" s="28"/>
      <c r="C5" s="28"/>
      <c r="D5" s="28"/>
      <c r="E5" s="28"/>
      <c r="F5" s="28"/>
      <c r="G5" s="29"/>
    </row>
    <row r="6" spans="1:7" x14ac:dyDescent="0.3">
      <c r="A6" s="33" t="s">
        <v>1</v>
      </c>
      <c r="B6" s="35" t="s">
        <v>5</v>
      </c>
      <c r="C6" s="35"/>
      <c r="D6" s="35"/>
      <c r="E6" s="35"/>
      <c r="F6" s="35"/>
      <c r="G6" s="35" t="s">
        <v>6</v>
      </c>
    </row>
    <row r="7" spans="1:7" ht="28.8" x14ac:dyDescent="0.3">
      <c r="A7" s="34"/>
      <c r="B7" s="5" t="s">
        <v>7</v>
      </c>
      <c r="C7" s="3" t="s">
        <v>8</v>
      </c>
      <c r="D7" s="5" t="s">
        <v>9</v>
      </c>
      <c r="E7" s="5" t="s">
        <v>2</v>
      </c>
      <c r="F7" s="5" t="s">
        <v>10</v>
      </c>
      <c r="G7" s="35"/>
    </row>
    <row r="8" spans="1:7" x14ac:dyDescent="0.3">
      <c r="A8" s="6" t="s">
        <v>11</v>
      </c>
      <c r="B8" s="17"/>
      <c r="C8" s="17"/>
      <c r="D8" s="17"/>
      <c r="E8" s="17"/>
      <c r="F8" s="17"/>
      <c r="G8" s="17"/>
    </row>
    <row r="9" spans="1:7" x14ac:dyDescent="0.3">
      <c r="A9" s="11" t="s">
        <v>12</v>
      </c>
      <c r="B9" s="8">
        <v>19000000</v>
      </c>
      <c r="C9" s="8">
        <v>0</v>
      </c>
      <c r="D9" s="8">
        <v>19000000</v>
      </c>
      <c r="E9" s="8">
        <v>14166727.970000001</v>
      </c>
      <c r="F9" s="8">
        <v>14166728.1</v>
      </c>
      <c r="G9" s="8">
        <v>-4833271.9000000004</v>
      </c>
    </row>
    <row r="10" spans="1:7" x14ac:dyDescent="0.3">
      <c r="A10" s="11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x14ac:dyDescent="0.3">
      <c r="A11" s="11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x14ac:dyDescent="0.3">
      <c r="A12" s="11" t="s">
        <v>15</v>
      </c>
      <c r="B12" s="8">
        <v>32600000</v>
      </c>
      <c r="C12" s="8">
        <v>-255000</v>
      </c>
      <c r="D12" s="8">
        <v>32345000</v>
      </c>
      <c r="E12" s="8">
        <v>15306363.23</v>
      </c>
      <c r="F12" s="8">
        <v>15306363</v>
      </c>
      <c r="G12" s="8">
        <v>-17293637</v>
      </c>
    </row>
    <row r="13" spans="1:7" x14ac:dyDescent="0.3">
      <c r="A13" s="11" t="s">
        <v>16</v>
      </c>
      <c r="B13" s="8">
        <v>2900000</v>
      </c>
      <c r="C13" s="8">
        <v>281000</v>
      </c>
      <c r="D13" s="8">
        <v>3181000</v>
      </c>
      <c r="E13" s="8">
        <v>501325.12</v>
      </c>
      <c r="F13" s="8">
        <v>501325.18</v>
      </c>
      <c r="G13" s="8">
        <v>-2398674.8199999998</v>
      </c>
    </row>
    <row r="14" spans="1:7" x14ac:dyDescent="0.3">
      <c r="A14" s="11" t="s">
        <v>17</v>
      </c>
      <c r="B14" s="8">
        <v>2500000</v>
      </c>
      <c r="C14" s="8">
        <v>174000</v>
      </c>
      <c r="D14" s="8">
        <v>2674000</v>
      </c>
      <c r="E14" s="8">
        <v>597965.27</v>
      </c>
      <c r="F14" s="8">
        <v>597965.31000000006</v>
      </c>
      <c r="G14" s="8">
        <v>-1902034.69</v>
      </c>
    </row>
    <row r="15" spans="1:7" x14ac:dyDescent="0.3">
      <c r="A15" s="11" t="s">
        <v>18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</row>
    <row r="16" spans="1:7" x14ac:dyDescent="0.3">
      <c r="A16" s="18" t="s">
        <v>19</v>
      </c>
      <c r="B16" s="8">
        <v>141000000</v>
      </c>
      <c r="C16" s="8">
        <v>1587764</v>
      </c>
      <c r="D16" s="8">
        <v>142587764</v>
      </c>
      <c r="E16" s="8">
        <v>38831560.390000001</v>
      </c>
      <c r="F16" s="8">
        <v>38831560.390000001</v>
      </c>
      <c r="G16" s="8">
        <v>-102168439.61</v>
      </c>
    </row>
    <row r="17" spans="1:7" x14ac:dyDescent="0.3">
      <c r="A17" s="13" t="s">
        <v>20</v>
      </c>
      <c r="B17" s="8">
        <v>82000000</v>
      </c>
      <c r="C17" s="8">
        <v>1353618</v>
      </c>
      <c r="D17" s="8">
        <v>83353618</v>
      </c>
      <c r="E17" s="8">
        <v>21861786.890000001</v>
      </c>
      <c r="F17" s="8">
        <v>21861786.890000001</v>
      </c>
      <c r="G17" s="8">
        <v>-60138213.109999999</v>
      </c>
    </row>
    <row r="18" spans="1:7" x14ac:dyDescent="0.3">
      <c r="A18" s="13" t="s">
        <v>21</v>
      </c>
      <c r="B18" s="8">
        <v>41700000</v>
      </c>
      <c r="C18" s="8">
        <v>277263</v>
      </c>
      <c r="D18" s="8">
        <v>41977263</v>
      </c>
      <c r="E18" s="8">
        <v>10641471.529999999</v>
      </c>
      <c r="F18" s="8">
        <v>10641471.529999999</v>
      </c>
      <c r="G18" s="8">
        <v>-31058528.469999999</v>
      </c>
    </row>
    <row r="19" spans="1:7" x14ac:dyDescent="0.3">
      <c r="A19" s="13" t="s">
        <v>22</v>
      </c>
      <c r="B19" s="8">
        <v>5400000</v>
      </c>
      <c r="C19" s="8">
        <v>2313497</v>
      </c>
      <c r="D19" s="8">
        <v>7713497</v>
      </c>
      <c r="E19" s="8">
        <v>1969876.31</v>
      </c>
      <c r="F19" s="8">
        <v>1969876.31</v>
      </c>
      <c r="G19" s="8">
        <v>-3430123.69</v>
      </c>
    </row>
    <row r="20" spans="1:7" x14ac:dyDescent="0.3">
      <c r="A20" s="13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3">
      <c r="A21" s="13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3">
      <c r="A22" s="13" t="s">
        <v>25</v>
      </c>
      <c r="B22" s="8">
        <v>3300000</v>
      </c>
      <c r="C22" s="8">
        <v>9442</v>
      </c>
      <c r="D22" s="8">
        <v>3309442</v>
      </c>
      <c r="E22" s="8">
        <v>968131.39</v>
      </c>
      <c r="F22" s="8">
        <v>968131.39</v>
      </c>
      <c r="G22" s="8">
        <v>-2331868.61</v>
      </c>
    </row>
    <row r="23" spans="1:7" x14ac:dyDescent="0.3">
      <c r="A23" s="13" t="s">
        <v>26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x14ac:dyDescent="0.3">
      <c r="A24" s="13" t="s">
        <v>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x14ac:dyDescent="0.3">
      <c r="A25" s="13" t="s">
        <v>28</v>
      </c>
      <c r="B25" s="8">
        <v>3100000</v>
      </c>
      <c r="C25" s="8">
        <v>-1393640</v>
      </c>
      <c r="D25" s="8">
        <v>1706360</v>
      </c>
      <c r="E25" s="8">
        <v>479044.27</v>
      </c>
      <c r="F25" s="8">
        <v>479044.27</v>
      </c>
      <c r="G25" s="8">
        <v>-2620955.73</v>
      </c>
    </row>
    <row r="26" spans="1:7" x14ac:dyDescent="0.3">
      <c r="A26" s="13" t="s">
        <v>29</v>
      </c>
      <c r="B26" s="8">
        <v>5500000</v>
      </c>
      <c r="C26" s="8">
        <v>-972416</v>
      </c>
      <c r="D26" s="8">
        <v>4527584</v>
      </c>
      <c r="E26" s="8">
        <v>2911250</v>
      </c>
      <c r="F26" s="8">
        <v>2911250</v>
      </c>
      <c r="G26" s="8">
        <v>-2588750</v>
      </c>
    </row>
    <row r="27" spans="1:7" x14ac:dyDescent="0.3">
      <c r="A27" s="13" t="s">
        <v>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x14ac:dyDescent="0.3">
      <c r="A28" s="11" t="s">
        <v>31</v>
      </c>
      <c r="B28" s="8">
        <v>2300000</v>
      </c>
      <c r="C28" s="8">
        <v>482582</v>
      </c>
      <c r="D28" s="8">
        <v>2782582</v>
      </c>
      <c r="E28" s="8">
        <v>740870.14</v>
      </c>
      <c r="F28" s="8">
        <v>740870.14</v>
      </c>
      <c r="G28" s="8">
        <v>-1559129.86</v>
      </c>
    </row>
    <row r="29" spans="1:7" x14ac:dyDescent="0.3">
      <c r="A29" s="13" t="s">
        <v>32</v>
      </c>
      <c r="B29" s="8">
        <v>5000</v>
      </c>
      <c r="C29" s="8">
        <v>0</v>
      </c>
      <c r="D29" s="8">
        <v>5000</v>
      </c>
      <c r="E29" s="8">
        <v>3868.83</v>
      </c>
      <c r="F29" s="8">
        <v>3868.83</v>
      </c>
      <c r="G29" s="8">
        <v>-1131.17</v>
      </c>
    </row>
    <row r="30" spans="1:7" x14ac:dyDescent="0.3">
      <c r="A30" s="13" t="s">
        <v>33</v>
      </c>
      <c r="B30" s="8">
        <v>190000</v>
      </c>
      <c r="C30" s="8">
        <v>74653</v>
      </c>
      <c r="D30" s="8">
        <v>264653</v>
      </c>
      <c r="E30" s="8">
        <v>67413.33</v>
      </c>
      <c r="F30" s="8">
        <v>67413.33</v>
      </c>
      <c r="G30" s="8">
        <v>-122586.67</v>
      </c>
    </row>
    <row r="31" spans="1:7" x14ac:dyDescent="0.3">
      <c r="A31" s="13" t="s">
        <v>34</v>
      </c>
      <c r="B31" s="8">
        <v>1450000</v>
      </c>
      <c r="C31" s="8">
        <v>-45447</v>
      </c>
      <c r="D31" s="8">
        <v>1404553</v>
      </c>
      <c r="E31" s="8">
        <v>338636.29</v>
      </c>
      <c r="F31" s="8">
        <v>338636.29</v>
      </c>
      <c r="G31" s="8">
        <v>-1111363.71</v>
      </c>
    </row>
    <row r="32" spans="1:7" x14ac:dyDescent="0.3">
      <c r="A32" s="13" t="s">
        <v>35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8" ht="14.4" customHeight="1" x14ac:dyDescent="0.3">
      <c r="A33" s="13" t="s">
        <v>36</v>
      </c>
      <c r="B33" s="8">
        <v>655000</v>
      </c>
      <c r="C33" s="8">
        <v>453376</v>
      </c>
      <c r="D33" s="8">
        <v>1108376</v>
      </c>
      <c r="E33" s="8">
        <v>330951.69</v>
      </c>
      <c r="F33" s="8">
        <v>330951.69</v>
      </c>
      <c r="G33" s="20">
        <v>-324048.31</v>
      </c>
      <c r="H33" s="30"/>
    </row>
    <row r="34" spans="1:8" ht="14.4" customHeight="1" x14ac:dyDescent="0.3">
      <c r="A34" s="11" t="s">
        <v>37</v>
      </c>
      <c r="B34" s="8">
        <v>1300000</v>
      </c>
      <c r="C34" s="8">
        <v>-38295.82</v>
      </c>
      <c r="D34" s="8">
        <v>1261704.18</v>
      </c>
      <c r="E34" s="8">
        <v>102302.14</v>
      </c>
      <c r="F34" s="8">
        <v>102302.14</v>
      </c>
      <c r="G34" s="8">
        <v>-1197697.8600000001</v>
      </c>
    </row>
    <row r="35" spans="1:8" ht="14.4" customHeight="1" x14ac:dyDescent="0.3">
      <c r="A35" s="11" t="s">
        <v>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8" ht="14.4" customHeight="1" x14ac:dyDescent="0.3">
      <c r="A36" s="13" t="s">
        <v>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8" ht="14.4" customHeight="1" x14ac:dyDescent="0.3">
      <c r="A37" s="11" t="s">
        <v>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8" x14ac:dyDescent="0.3">
      <c r="A38" s="13" t="s">
        <v>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8" x14ac:dyDescent="0.3">
      <c r="A39" s="13" t="s">
        <v>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8" x14ac:dyDescent="0.3">
      <c r="A40" s="7"/>
      <c r="B40" s="8"/>
      <c r="C40" s="8"/>
      <c r="D40" s="8"/>
      <c r="E40" s="8"/>
      <c r="F40" s="8"/>
      <c r="G40" s="8"/>
    </row>
    <row r="41" spans="1:8" x14ac:dyDescent="0.3">
      <c r="A41" s="1" t="s">
        <v>43</v>
      </c>
      <c r="B41" s="2">
        <f>B9+B10+B11+B12+B13+B14+B15+B16+B28+B34+B37</f>
        <v>201600000</v>
      </c>
      <c r="C41" s="2">
        <f>C9+C10+C11+C12+C13+C14+C15+C16+C28+C34+C37</f>
        <v>2232050.1800000002</v>
      </c>
      <c r="D41" s="2">
        <f t="shared" ref="D41:F41" si="0">D9+D10+D11+D12+D13+D14+D15+D16+D28+D34+D37</f>
        <v>203832050.18000001</v>
      </c>
      <c r="E41" s="2">
        <f t="shared" si="0"/>
        <v>70247114.260000005</v>
      </c>
      <c r="F41" s="2">
        <f t="shared" si="0"/>
        <v>70247114.260000005</v>
      </c>
      <c r="G41" s="2">
        <f>G9+G10+G11+G12+G13+G14+G15+G16+G28+G34+G37</f>
        <v>-131352885.73999999</v>
      </c>
    </row>
    <row r="42" spans="1:8" x14ac:dyDescent="0.3">
      <c r="A42" s="1" t="s">
        <v>44</v>
      </c>
      <c r="B42" s="19"/>
      <c r="C42" s="19"/>
      <c r="D42" s="19"/>
      <c r="E42" s="19"/>
      <c r="F42" s="19"/>
      <c r="G42" s="2">
        <v>0</v>
      </c>
    </row>
    <row r="43" spans="1:8" x14ac:dyDescent="0.3">
      <c r="A43" s="7"/>
      <c r="B43" s="9"/>
      <c r="C43" s="9"/>
      <c r="D43" s="9"/>
      <c r="E43" s="9"/>
      <c r="F43" s="9"/>
      <c r="G43" s="9"/>
    </row>
    <row r="44" spans="1:8" x14ac:dyDescent="0.3">
      <c r="A44" s="1" t="s">
        <v>45</v>
      </c>
      <c r="B44" s="9"/>
      <c r="C44" s="9"/>
      <c r="D44" s="9"/>
      <c r="E44" s="9"/>
      <c r="F44" s="9"/>
      <c r="G44" s="9"/>
    </row>
    <row r="45" spans="1:8" x14ac:dyDescent="0.3">
      <c r="A45" s="11" t="s">
        <v>46</v>
      </c>
      <c r="B45" s="8">
        <v>123200000</v>
      </c>
      <c r="C45" s="8">
        <v>2395325</v>
      </c>
      <c r="D45" s="8">
        <v>125595325</v>
      </c>
      <c r="E45" s="8">
        <v>33724561.219999999</v>
      </c>
      <c r="F45" s="8">
        <v>33724561.219999999</v>
      </c>
      <c r="G45" s="8">
        <v>-89475438.780000001</v>
      </c>
    </row>
    <row r="46" spans="1:8" x14ac:dyDescent="0.3">
      <c r="A46" s="14" t="s">
        <v>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</row>
    <row r="47" spans="1:8" x14ac:dyDescent="0.3">
      <c r="A47" s="14" t="s">
        <v>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8" x14ac:dyDescent="0.3">
      <c r="A48" s="14" t="s">
        <v>49</v>
      </c>
      <c r="B48" s="8">
        <v>53500000</v>
      </c>
      <c r="C48" s="8">
        <v>-1239007</v>
      </c>
      <c r="D48" s="8">
        <v>52260993</v>
      </c>
      <c r="E48" s="8">
        <v>15442328.550000001</v>
      </c>
      <c r="F48" s="8">
        <v>15442328.550000001</v>
      </c>
      <c r="G48" s="8">
        <v>-38057671.450000003</v>
      </c>
    </row>
    <row r="49" spans="1:7" ht="28.8" x14ac:dyDescent="0.3">
      <c r="A49" s="14" t="s">
        <v>50</v>
      </c>
      <c r="B49" s="8">
        <v>69700000</v>
      </c>
      <c r="C49" s="8">
        <v>3634332</v>
      </c>
      <c r="D49" s="8">
        <v>73334332</v>
      </c>
      <c r="E49" s="8">
        <v>18282232.670000002</v>
      </c>
      <c r="F49" s="8">
        <v>18282232.670000002</v>
      </c>
      <c r="G49" s="8">
        <v>-51417767.329999998</v>
      </c>
    </row>
    <row r="50" spans="1:7" x14ac:dyDescent="0.3">
      <c r="A50" s="14" t="s">
        <v>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x14ac:dyDescent="0.3">
      <c r="A51" s="14" t="s">
        <v>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x14ac:dyDescent="0.3">
      <c r="A52" s="15" t="s">
        <v>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x14ac:dyDescent="0.3">
      <c r="A53" s="13" t="s">
        <v>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3">
      <c r="A54" s="11" t="s">
        <v>55</v>
      </c>
      <c r="B54" s="8">
        <v>40200000</v>
      </c>
      <c r="C54" s="8">
        <v>-21480676.82</v>
      </c>
      <c r="D54" s="8">
        <v>18719323.18</v>
      </c>
      <c r="E54" s="8">
        <v>1703481.97</v>
      </c>
      <c r="F54" s="8">
        <v>1628489.64</v>
      </c>
      <c r="G54" s="8">
        <v>-38571510.359999999</v>
      </c>
    </row>
    <row r="55" spans="1:7" x14ac:dyDescent="0.3">
      <c r="A55" s="15" t="s">
        <v>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x14ac:dyDescent="0.3">
      <c r="A56" s="14" t="s">
        <v>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x14ac:dyDescent="0.3">
      <c r="A57" s="14" t="s">
        <v>58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x14ac:dyDescent="0.3">
      <c r="A58" s="15" t="s">
        <v>59</v>
      </c>
      <c r="B58" s="8">
        <v>40200000</v>
      </c>
      <c r="C58" s="8">
        <v>-21480676.82</v>
      </c>
      <c r="D58" s="8">
        <v>18719323.18</v>
      </c>
      <c r="E58" s="8">
        <v>1703481.97</v>
      </c>
      <c r="F58" s="8">
        <v>1628489.64</v>
      </c>
      <c r="G58" s="8">
        <v>-38571510.359999999</v>
      </c>
    </row>
    <row r="59" spans="1:7" x14ac:dyDescent="0.3">
      <c r="A59" s="11" t="s">
        <v>60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x14ac:dyDescent="0.3">
      <c r="A60" s="14" t="s">
        <v>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x14ac:dyDescent="0.3">
      <c r="A61" s="14" t="s">
        <v>62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x14ac:dyDescent="0.3">
      <c r="A62" s="11" t="s">
        <v>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x14ac:dyDescent="0.3">
      <c r="A63" s="11" t="s">
        <v>64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1:7" x14ac:dyDescent="0.3">
      <c r="A64" s="7"/>
      <c r="B64" s="9"/>
      <c r="C64" s="9"/>
      <c r="D64" s="9"/>
      <c r="E64" s="9"/>
      <c r="F64" s="9"/>
      <c r="G64" s="9"/>
    </row>
    <row r="65" spans="1:7" x14ac:dyDescent="0.3">
      <c r="A65" s="1" t="s">
        <v>65</v>
      </c>
      <c r="B65" s="2">
        <f>B45+B54+B59+B62+B63</f>
        <v>163400000</v>
      </c>
      <c r="C65" s="2">
        <f t="shared" ref="C65:F65" si="1">C45+C54+C59+C62+C63</f>
        <v>-19085351.82</v>
      </c>
      <c r="D65" s="2">
        <f t="shared" si="1"/>
        <v>144314648.18000001</v>
      </c>
      <c r="E65" s="2">
        <f>E45+E54+E59+E62+E63</f>
        <v>35428043.189999998</v>
      </c>
      <c r="F65" s="2">
        <f t="shared" si="1"/>
        <v>35353050.859999999</v>
      </c>
      <c r="G65" s="2">
        <f>G45+G54+G59+G62+G63</f>
        <v>-128046949.14</v>
      </c>
    </row>
    <row r="66" spans="1:7" x14ac:dyDescent="0.3">
      <c r="A66" s="7"/>
      <c r="B66" s="9"/>
      <c r="C66" s="9"/>
      <c r="D66" s="9"/>
      <c r="E66" s="9"/>
      <c r="F66" s="9"/>
      <c r="G66" s="9"/>
    </row>
    <row r="67" spans="1:7" x14ac:dyDescent="0.3">
      <c r="A67" s="1" t="s">
        <v>66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x14ac:dyDescent="0.3">
      <c r="A68" s="11" t="s">
        <v>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x14ac:dyDescent="0.3">
      <c r="A69" s="7"/>
      <c r="B69" s="9"/>
      <c r="C69" s="9"/>
      <c r="D69" s="9"/>
      <c r="E69" s="9"/>
      <c r="F69" s="9"/>
      <c r="G69" s="9"/>
    </row>
    <row r="70" spans="1:7" x14ac:dyDescent="0.3">
      <c r="A70" s="1" t="s">
        <v>68</v>
      </c>
      <c r="B70" s="2">
        <f>B41+B65+B67</f>
        <v>365000000</v>
      </c>
      <c r="C70" s="2">
        <f t="shared" ref="C70:F70" si="2">C41+C65+C67</f>
        <v>-16853301.640000001</v>
      </c>
      <c r="D70" s="2">
        <f t="shared" si="2"/>
        <v>348146698.36000001</v>
      </c>
      <c r="E70" s="2">
        <f t="shared" si="2"/>
        <v>105675157.45</v>
      </c>
      <c r="F70" s="2">
        <f t="shared" si="2"/>
        <v>105600165.12</v>
      </c>
      <c r="G70" s="2">
        <f>G41+G65+G67</f>
        <v>-259399834.88</v>
      </c>
    </row>
    <row r="71" spans="1:7" x14ac:dyDescent="0.3">
      <c r="A71" s="7"/>
      <c r="B71" s="9"/>
      <c r="C71" s="9"/>
      <c r="D71" s="9"/>
      <c r="E71" s="9"/>
      <c r="F71" s="9"/>
      <c r="G71" s="9"/>
    </row>
    <row r="72" spans="1:7" x14ac:dyDescent="0.3">
      <c r="A72" s="1" t="s">
        <v>69</v>
      </c>
      <c r="B72" s="9"/>
      <c r="C72" s="9"/>
      <c r="D72" s="9"/>
      <c r="E72" s="9"/>
      <c r="F72" s="9"/>
      <c r="G72" s="9"/>
    </row>
    <row r="73" spans="1:7" x14ac:dyDescent="0.3">
      <c r="A73" s="12" t="s">
        <v>70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ht="28.8" x14ac:dyDescent="0.3">
      <c r="A74" s="12" t="s">
        <v>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x14ac:dyDescent="0.3">
      <c r="A75" s="4" t="s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x14ac:dyDescent="0.3">
      <c r="A76" s="10"/>
      <c r="B76" s="16"/>
      <c r="C76" s="16"/>
      <c r="D76" s="16"/>
      <c r="E76" s="16"/>
      <c r="F76" s="16"/>
      <c r="G76" s="16"/>
    </row>
    <row r="80" spans="1:7" x14ac:dyDescent="0.3">
      <c r="D80" s="31"/>
    </row>
    <row r="83" spans="4:4" x14ac:dyDescent="0.3">
      <c r="D83" s="32"/>
    </row>
    <row r="86" spans="4:4" x14ac:dyDescent="0.3">
      <c r="D86" s="30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2026-08-03T00:00:39Z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