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Presi\Cuenta pública\Disciplina\"/>
    </mc:Choice>
  </mc:AlternateContent>
  <xr:revisionPtr revIDLastSave="0" documentId="13_ncr:1_{17000015-7DB0-45C0-95D0-9209B7231DC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C77" i="9" s="1"/>
  <c r="B43" i="9"/>
  <c r="D9" i="9"/>
  <c r="E9" i="9"/>
  <c r="G9" i="9"/>
  <c r="B9" i="9"/>
  <c r="D43" i="9"/>
  <c r="E43" i="9"/>
  <c r="G43" i="9"/>
  <c r="F43" i="9"/>
  <c r="F9" i="9"/>
  <c r="E77" i="9" l="1"/>
  <c r="D77" i="9"/>
  <c r="G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<sst xmlns="http://schemas.openxmlformats.org/spreadsheetml/2006/main" count="259" uniqueCount="172">
  <si>
    <t>(PESOS)</t>
  </si>
  <si>
    <t>Concepto</t>
  </si>
  <si>
    <t>Devengado</t>
  </si>
  <si>
    <t>Aprobado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</si>
  <si>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</si>
  <si>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</si>
  <si>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</si>
  <si>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</si>
  <si>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</si>
  <si>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</si>
  <si>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</si>
  <si>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</si>
  <si>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</si>
  <si>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</si>
  <si>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</si>
  <si>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</si>
  <si>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</si>
  <si>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</si>
  <si>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Subejercicio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</si>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</sst>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tabSelected="1" zoomScale="75" zoomScaleNormal="75" workbookViewId="0">
      <selection activeCell="M18" sqref="M1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4" t="s">
        <v>21</v>
      </c>
      <c r="B1" s="75"/>
      <c r="C1" s="75"/>
      <c r="D1" s="75"/>
      <c r="E1" s="75"/>
      <c r="F1" s="75"/>
      <c r="G1" s="75"/>
    </row>
    <row r="2" spans="1:7" x14ac:dyDescent="0.25">
      <c r="A2" s="42" t="s">
        <v>170</v>
      </c>
      <c r="B2" s="43"/>
      <c r="C2" s="43"/>
      <c r="D2" s="43"/>
      <c r="E2" s="43"/>
      <c r="F2" s="43"/>
      <c r="G2" s="44"/>
    </row>
    <row r="3" spans="1:7" x14ac:dyDescent="0.25">
      <c r="A3" s="45" t="s">
        <v>22</v>
      </c>
      <c r="B3" s="46"/>
      <c r="C3" s="46"/>
      <c r="D3" s="46"/>
      <c r="E3" s="46"/>
      <c r="F3" s="46"/>
      <c r="G3" s="47"/>
    </row>
    <row r="4" spans="1:7" x14ac:dyDescent="0.25">
      <c r="A4" s="45" t="s">
        <v>23</v>
      </c>
      <c r="B4" s="46"/>
      <c r="C4" s="46"/>
      <c r="D4" s="46"/>
      <c r="E4" s="46"/>
      <c r="F4" s="46"/>
      <c r="G4" s="47"/>
    </row>
    <row r="5" spans="1:7" x14ac:dyDescent="0.25">
      <c r="A5" s="45" t="s">
        <v>171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67" t="s">
        <v>1</v>
      </c>
      <c r="B7" s="69" t="s">
        <v>17</v>
      </c>
      <c r="C7" s="70"/>
      <c r="D7" s="70"/>
      <c r="E7" s="70"/>
      <c r="F7" s="71"/>
      <c r="G7" s="72" t="s">
        <v>18</v>
      </c>
    </row>
    <row r="8" spans="1:7" ht="30" x14ac:dyDescent="0.25">
      <c r="A8" s="68"/>
      <c r="B8" s="6" t="s">
        <v>3</v>
      </c>
      <c r="C8" s="3" t="s">
        <v>24</v>
      </c>
      <c r="D8" s="6" t="s">
        <v>19</v>
      </c>
      <c r="E8" s="6" t="s">
        <v>2</v>
      </c>
      <c r="F8" s="9" t="s">
        <v>4</v>
      </c>
      <c r="G8" s="73"/>
    </row>
    <row r="9" spans="1:7" ht="16.5" customHeight="1" x14ac:dyDescent="0.25">
      <c r="A9" s="7" t="s">
        <v>25</v>
      </c>
      <c r="B9" s="8">
        <f>SUM(B10,B19,B27,B37)</f>
        <v>192662000.00000003</v>
      </c>
      <c r="C9" s="8">
        <f t="shared" ref="C9:G9" si="0">SUM(C10,C19,C27,C37)</f>
        <v>25632745.440000001</v>
      </c>
      <c r="D9" s="8">
        <f t="shared" si="0"/>
        <v>218294745.44000003</v>
      </c>
      <c r="E9" s="8">
        <f t="shared" si="0"/>
        <v>216369818.47</v>
      </c>
      <c r="F9" s="8">
        <f t="shared" si="0"/>
        <v>213388999.09000003</v>
      </c>
      <c r="G9" s="8">
        <f t="shared" si="0"/>
        <v>1924926.97</v>
      </c>
    </row>
    <row r="10" spans="1:7" ht="15" customHeight="1" x14ac:dyDescent="0.25">
      <c r="A10" s="21" t="s">
        <v>26</v>
      </c>
      <c r="B10" s="16">
        <f>SUM(B11:B18)</f>
        <v>86093300.580000013</v>
      </c>
      <c r="C10" s="16">
        <f t="shared" ref="C10:G10" si="1">SUM(C11:C18)</f>
        <v>15773535.990000002</v>
      </c>
      <c r="D10" s="16">
        <f t="shared" si="1"/>
        <v>101866836.57000001</v>
      </c>
      <c r="E10" s="16">
        <f t="shared" si="1"/>
        <v>100656372.66000001</v>
      </c>
      <c r="F10" s="16">
        <f t="shared" si="1"/>
        <v>99893030.00999999</v>
      </c>
      <c r="G10" s="16">
        <f t="shared" si="1"/>
        <v>1210463.9099999999</v>
      </c>
    </row>
    <row r="11" spans="1:7" x14ac:dyDescent="0.25">
      <c r="A11" s="38" t="s">
        <v>27</v>
      </c>
      <c r="B11" s="16">
        <v>11094258.060000001</v>
      </c>
      <c r="C11" s="16">
        <v>-995158.84</v>
      </c>
      <c r="D11" s="16">
        <v>10099099.220000001</v>
      </c>
      <c r="E11" s="16">
        <v>10007867.859999999</v>
      </c>
      <c r="F11" s="16">
        <v>9961184.8200000003</v>
      </c>
      <c r="G11" s="16">
        <v>91231.360000000001</v>
      </c>
    </row>
    <row r="12" spans="1:7" x14ac:dyDescent="0.25">
      <c r="A12" s="38" t="s">
        <v>28</v>
      </c>
      <c r="B12" s="16">
        <v>1352806.51</v>
      </c>
      <c r="C12" s="16">
        <v>81586.960000000006</v>
      </c>
      <c r="D12" s="16">
        <v>1434393.47</v>
      </c>
      <c r="E12" s="16">
        <v>1385888.77</v>
      </c>
      <c r="F12" s="16">
        <v>1385888.77</v>
      </c>
      <c r="G12" s="16">
        <v>48504.7</v>
      </c>
    </row>
    <row r="13" spans="1:7" x14ac:dyDescent="0.25">
      <c r="A13" s="38" t="s">
        <v>29</v>
      </c>
      <c r="B13" s="16">
        <v>33909316.75</v>
      </c>
      <c r="C13" s="16">
        <v>21354701.18</v>
      </c>
      <c r="D13" s="16">
        <v>55264017.93</v>
      </c>
      <c r="E13" s="16">
        <v>54520300.729999997</v>
      </c>
      <c r="F13" s="16">
        <v>53835496.850000001</v>
      </c>
      <c r="G13" s="16">
        <v>743717.2</v>
      </c>
    </row>
    <row r="14" spans="1:7" x14ac:dyDescent="0.25">
      <c r="A14" s="38" t="s">
        <v>30</v>
      </c>
      <c r="B14" s="16">
        <v>2953722.88</v>
      </c>
      <c r="C14" s="16">
        <v>-289545.88</v>
      </c>
      <c r="D14" s="16">
        <v>2664177</v>
      </c>
      <c r="E14" s="16">
        <v>2664177</v>
      </c>
      <c r="F14" s="16">
        <v>2664177</v>
      </c>
      <c r="G14" s="16">
        <v>0</v>
      </c>
    </row>
    <row r="15" spans="1:7" x14ac:dyDescent="0.25">
      <c r="A15" s="38" t="s">
        <v>31</v>
      </c>
      <c r="B15" s="16">
        <v>26233685.350000001</v>
      </c>
      <c r="C15" s="16">
        <v>-3513331.99</v>
      </c>
      <c r="D15" s="16">
        <v>22720353.359999999</v>
      </c>
      <c r="E15" s="16">
        <v>22409009.760000002</v>
      </c>
      <c r="F15" s="16">
        <v>22406887.149999999</v>
      </c>
      <c r="G15" s="16">
        <v>311343.59999999998</v>
      </c>
    </row>
    <row r="16" spans="1:7" x14ac:dyDescent="0.25">
      <c r="A16" s="38" t="s">
        <v>32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38" t="s">
        <v>33</v>
      </c>
      <c r="B17" s="16">
        <v>998000</v>
      </c>
      <c r="C17" s="16">
        <v>867052.79</v>
      </c>
      <c r="D17" s="16">
        <v>1865052.79</v>
      </c>
      <c r="E17" s="16">
        <v>1864302.79</v>
      </c>
      <c r="F17" s="16">
        <v>1836514.99</v>
      </c>
      <c r="G17" s="16">
        <v>750</v>
      </c>
    </row>
    <row r="18" spans="1:7" x14ac:dyDescent="0.25">
      <c r="A18" s="38" t="s">
        <v>34</v>
      </c>
      <c r="B18" s="16">
        <v>9551511.0299999993</v>
      </c>
      <c r="C18" s="16">
        <v>-1731768.23</v>
      </c>
      <c r="D18" s="16">
        <v>7819742.7999999998</v>
      </c>
      <c r="E18" s="16">
        <v>7804825.75</v>
      </c>
      <c r="F18" s="16">
        <v>7802880.4299999997</v>
      </c>
      <c r="G18" s="16">
        <v>14917.05</v>
      </c>
    </row>
    <row r="19" spans="1:7" x14ac:dyDescent="0.25">
      <c r="A19" s="21" t="s">
        <v>35</v>
      </c>
      <c r="B19" s="16">
        <f>SUM(B20:B26)</f>
        <v>99703858.769999996</v>
      </c>
      <c r="C19" s="16">
        <f t="shared" ref="C19:G19" si="2">SUM(C20:C26)</f>
        <v>5712493.3599999994</v>
      </c>
      <c r="D19" s="16">
        <f t="shared" si="2"/>
        <v>105416352.13000001</v>
      </c>
      <c r="E19" s="16">
        <f t="shared" si="2"/>
        <v>104746460.11</v>
      </c>
      <c r="F19" s="16">
        <f t="shared" si="2"/>
        <v>102712779.41000001</v>
      </c>
      <c r="G19" s="16">
        <f t="shared" si="2"/>
        <v>669892.02</v>
      </c>
    </row>
    <row r="20" spans="1:7" x14ac:dyDescent="0.25">
      <c r="A20" s="38" t="s">
        <v>36</v>
      </c>
      <c r="B20" s="16">
        <v>3255774.32</v>
      </c>
      <c r="C20" s="16">
        <v>-102258.82</v>
      </c>
      <c r="D20" s="16">
        <v>3153515.5</v>
      </c>
      <c r="E20" s="16">
        <v>3153515.5</v>
      </c>
      <c r="F20" s="16">
        <v>3128674.1</v>
      </c>
      <c r="G20" s="16">
        <v>0</v>
      </c>
    </row>
    <row r="21" spans="1:7" x14ac:dyDescent="0.25">
      <c r="A21" s="38" t="s">
        <v>37</v>
      </c>
      <c r="B21" s="16">
        <v>71397064.450000003</v>
      </c>
      <c r="C21" s="16">
        <v>689027.09</v>
      </c>
      <c r="D21" s="16">
        <v>72086091.540000007</v>
      </c>
      <c r="E21" s="16">
        <v>71689121.510000005</v>
      </c>
      <c r="F21" s="16">
        <v>70871188.200000003</v>
      </c>
      <c r="G21" s="16">
        <v>396970.03</v>
      </c>
    </row>
    <row r="22" spans="1:7" x14ac:dyDescent="0.25">
      <c r="A22" s="38" t="s">
        <v>38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38" t="s">
        <v>39</v>
      </c>
      <c r="B23" s="16">
        <v>9264561.3100000005</v>
      </c>
      <c r="C23" s="16">
        <v>5225462.16</v>
      </c>
      <c r="D23" s="16">
        <v>14490023.470000001</v>
      </c>
      <c r="E23" s="16">
        <v>14451941.49</v>
      </c>
      <c r="F23" s="16">
        <v>13263473.82</v>
      </c>
      <c r="G23" s="16">
        <v>38081.980000000003</v>
      </c>
    </row>
    <row r="24" spans="1:7" x14ac:dyDescent="0.25">
      <c r="A24" s="38" t="s">
        <v>40</v>
      </c>
      <c r="B24" s="16">
        <v>1758035.61</v>
      </c>
      <c r="C24" s="16">
        <v>225973.76000000001</v>
      </c>
      <c r="D24" s="16">
        <v>1984009.37</v>
      </c>
      <c r="E24" s="16">
        <v>1749169.36</v>
      </c>
      <c r="F24" s="16">
        <v>1747543.04</v>
      </c>
      <c r="G24" s="16">
        <v>234840.01</v>
      </c>
    </row>
    <row r="25" spans="1:7" x14ac:dyDescent="0.25">
      <c r="A25" s="38" t="s">
        <v>41</v>
      </c>
      <c r="B25" s="16">
        <v>11930000</v>
      </c>
      <c r="C25" s="16">
        <v>-350640.26</v>
      </c>
      <c r="D25" s="16">
        <v>11579359.74</v>
      </c>
      <c r="E25" s="16">
        <v>11579359.74</v>
      </c>
      <c r="F25" s="16">
        <v>11579359.74</v>
      </c>
      <c r="G25" s="16">
        <v>0</v>
      </c>
    </row>
    <row r="26" spans="1:7" x14ac:dyDescent="0.25">
      <c r="A26" s="38" t="s">
        <v>42</v>
      </c>
      <c r="B26" s="16">
        <v>2098423.08</v>
      </c>
      <c r="C26" s="16">
        <v>24929.43</v>
      </c>
      <c r="D26" s="16">
        <v>2123352.5099999998</v>
      </c>
      <c r="E26" s="16">
        <v>2123352.5099999998</v>
      </c>
      <c r="F26" s="16">
        <v>2122540.5099999998</v>
      </c>
      <c r="G26" s="16">
        <v>0</v>
      </c>
    </row>
    <row r="27" spans="1:7" x14ac:dyDescent="0.25">
      <c r="A27" s="21" t="s">
        <v>43</v>
      </c>
      <c r="B27" s="16">
        <f>SUM(B28:B36)</f>
        <v>6864840.6500000004</v>
      </c>
      <c r="C27" s="16">
        <f t="shared" ref="C27:G27" si="3">SUM(C28:C36)</f>
        <v>4146716.09</v>
      </c>
      <c r="D27" s="16">
        <f t="shared" si="3"/>
        <v>11011556.74</v>
      </c>
      <c r="E27" s="16">
        <f t="shared" si="3"/>
        <v>10966985.699999999</v>
      </c>
      <c r="F27" s="16">
        <f t="shared" si="3"/>
        <v>10783189.670000002</v>
      </c>
      <c r="G27" s="16">
        <f t="shared" si="3"/>
        <v>44571.040000000001</v>
      </c>
    </row>
    <row r="28" spans="1:7" x14ac:dyDescent="0.25">
      <c r="A28" s="39" t="s">
        <v>44</v>
      </c>
      <c r="B28" s="16">
        <v>4374971.91</v>
      </c>
      <c r="C28" s="16">
        <v>202090.21</v>
      </c>
      <c r="D28" s="16">
        <v>4577062.12</v>
      </c>
      <c r="E28" s="16">
        <v>4575670.12</v>
      </c>
      <c r="F28" s="16">
        <v>4494537.57</v>
      </c>
      <c r="G28" s="16">
        <v>1392</v>
      </c>
    </row>
    <row r="29" spans="1:7" x14ac:dyDescent="0.25">
      <c r="A29" s="38" t="s">
        <v>45</v>
      </c>
      <c r="B29" s="16">
        <v>0</v>
      </c>
      <c r="C29" s="16">
        <v>1715876.95</v>
      </c>
      <c r="D29" s="16">
        <v>1715876.95</v>
      </c>
      <c r="E29" s="16">
        <v>1715867.95</v>
      </c>
      <c r="F29" s="16">
        <v>1715867.95</v>
      </c>
      <c r="G29" s="16">
        <v>9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2489868.7400000002</v>
      </c>
      <c r="C34" s="16">
        <v>2228748.9300000002</v>
      </c>
      <c r="D34" s="16">
        <v>4718617.67</v>
      </c>
      <c r="E34" s="16">
        <v>4675447.63</v>
      </c>
      <c r="F34" s="16">
        <v>4572784.1500000004</v>
      </c>
      <c r="G34" s="16">
        <v>43170.04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168338000</v>
      </c>
      <c r="C43" s="2">
        <f t="shared" ref="C43:G43" si="5">SUM(C44,C53,C61,C71)</f>
        <v>-21132745.440000001</v>
      </c>
      <c r="D43" s="2">
        <f t="shared" si="5"/>
        <v>147205254.55999997</v>
      </c>
      <c r="E43" s="2">
        <f t="shared" si="5"/>
        <v>116350384</v>
      </c>
      <c r="F43" s="2">
        <f t="shared" si="5"/>
        <v>112415966.89</v>
      </c>
      <c r="G43" s="2">
        <f t="shared" si="5"/>
        <v>30854870.560000002</v>
      </c>
    </row>
    <row r="44" spans="1:7" x14ac:dyDescent="0.25">
      <c r="A44" s="21" t="s">
        <v>26</v>
      </c>
      <c r="B44" s="16">
        <f>SUM(B45:B52)</f>
        <v>55100000</v>
      </c>
      <c r="C44" s="16">
        <f t="shared" ref="C44:G44" si="6">SUM(C45:C52)</f>
        <v>3081241.2800000003</v>
      </c>
      <c r="D44" s="16">
        <f t="shared" si="6"/>
        <v>58181241.280000001</v>
      </c>
      <c r="E44" s="16">
        <f t="shared" si="6"/>
        <v>58100340.009999998</v>
      </c>
      <c r="F44" s="16">
        <f t="shared" si="6"/>
        <v>57781387.210000001</v>
      </c>
      <c r="G44" s="16">
        <f t="shared" si="6"/>
        <v>80901.27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250529</v>
      </c>
      <c r="D46" s="16">
        <v>250529</v>
      </c>
      <c r="E46" s="16">
        <v>235529</v>
      </c>
      <c r="F46" s="16">
        <v>235529</v>
      </c>
      <c r="G46" s="16">
        <v>15000</v>
      </c>
    </row>
    <row r="47" spans="1:7" x14ac:dyDescent="0.25">
      <c r="A47" s="39" t="s">
        <v>29</v>
      </c>
      <c r="B47" s="16">
        <v>0</v>
      </c>
      <c r="C47" s="16">
        <v>65000</v>
      </c>
      <c r="D47" s="16">
        <v>65000</v>
      </c>
      <c r="E47" s="16">
        <v>0</v>
      </c>
      <c r="F47" s="16">
        <v>0</v>
      </c>
      <c r="G47" s="16">
        <v>65000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5663033.6200000001</v>
      </c>
      <c r="C49" s="16">
        <v>-3280022.62</v>
      </c>
      <c r="D49" s="16">
        <v>2383011</v>
      </c>
      <c r="E49" s="16">
        <v>2383011</v>
      </c>
      <c r="F49" s="16">
        <v>2383011</v>
      </c>
      <c r="G49" s="16">
        <v>0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49436966.380000003</v>
      </c>
      <c r="C51" s="16">
        <v>6045734.9000000004</v>
      </c>
      <c r="D51" s="16">
        <v>55482701.280000001</v>
      </c>
      <c r="E51" s="16">
        <v>55481800.009999998</v>
      </c>
      <c r="F51" s="16">
        <v>55162847.210000001</v>
      </c>
      <c r="G51" s="16">
        <v>901.27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113238000</v>
      </c>
      <c r="C53" s="16">
        <f t="shared" ref="C53:G53" si="7">SUM(C54:C60)</f>
        <v>-33804131.670000002</v>
      </c>
      <c r="D53" s="16">
        <f t="shared" si="7"/>
        <v>79433868.329999983</v>
      </c>
      <c r="E53" s="16">
        <f t="shared" si="7"/>
        <v>53440595.690000005</v>
      </c>
      <c r="F53" s="16">
        <f t="shared" si="7"/>
        <v>50129731.380000003</v>
      </c>
      <c r="G53" s="16">
        <f t="shared" si="7"/>
        <v>25993272.640000001</v>
      </c>
    </row>
    <row r="54" spans="1:7" x14ac:dyDescent="0.25">
      <c r="A54" s="39" t="s">
        <v>36</v>
      </c>
      <c r="B54" s="16">
        <v>0</v>
      </c>
      <c r="C54" s="16">
        <v>4317199.6900000004</v>
      </c>
      <c r="D54" s="16">
        <v>4317199.6900000004</v>
      </c>
      <c r="E54" s="16">
        <v>579139.31000000006</v>
      </c>
      <c r="F54" s="16">
        <v>356234.53</v>
      </c>
      <c r="G54" s="16">
        <v>3738060.38</v>
      </c>
    </row>
    <row r="55" spans="1:7" x14ac:dyDescent="0.25">
      <c r="A55" s="39" t="s">
        <v>37</v>
      </c>
      <c r="B55" s="16">
        <v>106238000</v>
      </c>
      <c r="C55" s="16">
        <v>-37383346.920000002</v>
      </c>
      <c r="D55" s="16">
        <v>68854653.079999998</v>
      </c>
      <c r="E55" s="16">
        <v>46604497.460000001</v>
      </c>
      <c r="F55" s="16">
        <v>43516537.93</v>
      </c>
      <c r="G55" s="16">
        <v>22250155.620000001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7000000</v>
      </c>
      <c r="C57" s="16">
        <v>-1788817.76</v>
      </c>
      <c r="D57" s="16">
        <v>5211182.24</v>
      </c>
      <c r="E57" s="16">
        <v>5206125.5999999996</v>
      </c>
      <c r="F57" s="16">
        <v>5206125.5999999996</v>
      </c>
      <c r="G57" s="16">
        <v>5056.6400000000003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0</v>
      </c>
      <c r="C59" s="16">
        <v>1020833.32</v>
      </c>
      <c r="D59" s="16">
        <v>1020833.32</v>
      </c>
      <c r="E59" s="16">
        <v>1020833.32</v>
      </c>
      <c r="F59" s="16">
        <v>1020833.32</v>
      </c>
      <c r="G59" s="16">
        <v>0</v>
      </c>
    </row>
    <row r="60" spans="1:7" x14ac:dyDescent="0.25">
      <c r="A60" s="39" t="s">
        <v>42</v>
      </c>
      <c r="B60" s="16">
        <v>0</v>
      </c>
      <c r="C60" s="16">
        <v>30000</v>
      </c>
      <c r="D60" s="16">
        <v>30000</v>
      </c>
      <c r="E60" s="16">
        <v>30000</v>
      </c>
      <c r="F60" s="16">
        <v>30000</v>
      </c>
      <c r="G60" s="16">
        <v>0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8">SUM(C62:C70)</f>
        <v>9590144.9499999993</v>
      </c>
      <c r="D61" s="16">
        <f t="shared" si="8"/>
        <v>9590144.9499999993</v>
      </c>
      <c r="E61" s="16">
        <f t="shared" si="8"/>
        <v>4809448.3000000007</v>
      </c>
      <c r="F61" s="16">
        <f t="shared" si="8"/>
        <v>4504848.3000000007</v>
      </c>
      <c r="G61" s="16">
        <f t="shared" si="8"/>
        <v>4780696.6500000004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1615877.35</v>
      </c>
      <c r="D63" s="16">
        <v>1615877.35</v>
      </c>
      <c r="E63" s="16">
        <v>1615868.35</v>
      </c>
      <c r="F63" s="16">
        <v>1432268.35</v>
      </c>
      <c r="G63" s="16">
        <v>9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5758267.5999999996</v>
      </c>
      <c r="D66" s="16">
        <v>5758267.5999999996</v>
      </c>
      <c r="E66" s="16">
        <v>1301274.1399999999</v>
      </c>
      <c r="F66" s="16">
        <v>1301274.1399999999</v>
      </c>
      <c r="G66" s="16">
        <v>4456993.46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2216000</v>
      </c>
      <c r="D68" s="16">
        <v>2216000</v>
      </c>
      <c r="E68" s="16">
        <v>1892305.81</v>
      </c>
      <c r="F68" s="16">
        <v>1771305.81</v>
      </c>
      <c r="G68" s="16">
        <v>323694.19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20</v>
      </c>
      <c r="B77" s="2">
        <f>B43+B9</f>
        <v>361000000</v>
      </c>
      <c r="C77" s="2">
        <f t="shared" ref="C77:G77" si="10">C43+C9</f>
        <v>4500000</v>
      </c>
      <c r="D77" s="2">
        <f t="shared" si="10"/>
        <v>365500000</v>
      </c>
      <c r="E77" s="2">
        <f t="shared" si="10"/>
        <v>332720202.47000003</v>
      </c>
      <c r="F77" s="2">
        <f t="shared" si="10"/>
        <v>325804965.98000002</v>
      </c>
      <c r="G77" s="2">
        <f t="shared" si="10"/>
        <v>32779797.530000001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61 B71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8" t="s">
        <v>59</v>
      </c>
      <c r="B1" s="78"/>
      <c r="C1" s="78"/>
      <c r="D1" s="78"/>
      <c r="E1" s="78"/>
      <c r="F1" s="78"/>
      <c r="G1" s="78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76" t="s">
        <v>138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83.25" customHeight="1" x14ac:dyDescent="0.25">
      <c r="A7" s="77"/>
      <c r="B7" s="33" t="s">
        <v>139</v>
      </c>
      <c r="C7" s="77"/>
      <c r="D7" s="77"/>
      <c r="E7" s="77"/>
      <c r="F7" s="77"/>
      <c r="G7" s="77"/>
    </row>
    <row r="8" spans="1:7" ht="30" x14ac:dyDescent="0.25">
      <c r="A8" s="34" t="s">
        <v>85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86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87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15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16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9" t="s">
        <v>71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72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0" t="s">
        <v>150</v>
      </c>
      <c r="B6" s="11">
        <v>2022</v>
      </c>
      <c r="C6" s="76">
        <f>+B6+1</f>
        <v>2023</v>
      </c>
      <c r="D6" s="76">
        <f>+C6+1</f>
        <v>2024</v>
      </c>
      <c r="E6" s="76">
        <f>+D6+1</f>
        <v>2025</v>
      </c>
      <c r="F6" s="76">
        <f>+E6+1</f>
        <v>2026</v>
      </c>
      <c r="G6" s="76">
        <f>+F6+1</f>
        <v>2027</v>
      </c>
    </row>
    <row r="7" spans="1:7" ht="57.75" customHeight="1" x14ac:dyDescent="0.25">
      <c r="A7" s="81"/>
      <c r="B7" s="12" t="s">
        <v>139</v>
      </c>
      <c r="C7" s="77"/>
      <c r="D7" s="77"/>
      <c r="E7" s="77"/>
      <c r="F7" s="77"/>
      <c r="G7" s="77"/>
    </row>
    <row r="8" spans="1:7" x14ac:dyDescent="0.25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9" t="s">
        <v>83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84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3" t="s">
        <v>138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f>+F5+1</f>
        <v>2022</v>
      </c>
    </row>
    <row r="6" spans="1:7" ht="32.25" x14ac:dyDescent="0.25">
      <c r="A6" s="72"/>
      <c r="B6" s="85"/>
      <c r="C6" s="85"/>
      <c r="D6" s="85"/>
      <c r="E6" s="85"/>
      <c r="F6" s="85"/>
      <c r="G6" s="12" t="s">
        <v>154</v>
      </c>
    </row>
    <row r="7" spans="1:7" x14ac:dyDescent="0.25">
      <c r="A7" s="25" t="s">
        <v>85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86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87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88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15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2" t="s">
        <v>166</v>
      </c>
      <c r="B39" s="82"/>
      <c r="C39" s="82"/>
      <c r="D39" s="82"/>
      <c r="E39" s="82"/>
      <c r="F39" s="82"/>
      <c r="G39" s="82"/>
    </row>
    <row r="40" spans="1:7" x14ac:dyDescent="0.25">
      <c r="A40" s="82" t="s">
        <v>167</v>
      </c>
      <c r="B40" s="82"/>
      <c r="C40" s="82"/>
      <c r="D40" s="82"/>
      <c r="E40" s="82"/>
      <c r="F40" s="82"/>
      <c r="G40" s="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9" t="s">
        <v>89</v>
      </c>
      <c r="B1" s="79"/>
      <c r="C1" s="79"/>
      <c r="D1" s="79"/>
      <c r="E1" s="79"/>
      <c r="F1" s="79"/>
      <c r="G1" s="79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6" t="s">
        <v>150</v>
      </c>
      <c r="B5" s="84">
        <v>2017</v>
      </c>
      <c r="C5" s="84">
        <f>+B5+1</f>
        <v>2018</v>
      </c>
      <c r="D5" s="84">
        <f>+C5+1</f>
        <v>2019</v>
      </c>
      <c r="E5" s="84">
        <f>+D5+1</f>
        <v>2020</v>
      </c>
      <c r="F5" s="84">
        <f>+E5+1</f>
        <v>2021</v>
      </c>
      <c r="G5" s="11">
        <v>2022</v>
      </c>
    </row>
    <row r="6" spans="1:7" ht="48.75" customHeight="1" x14ac:dyDescent="0.25">
      <c r="A6" s="87"/>
      <c r="B6" s="85"/>
      <c r="C6" s="85"/>
      <c r="D6" s="85"/>
      <c r="E6" s="85"/>
      <c r="F6" s="85"/>
      <c r="G6" s="12" t="s">
        <v>168</v>
      </c>
    </row>
    <row r="7" spans="1:7" x14ac:dyDescent="0.25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2" t="s">
        <v>166</v>
      </c>
      <c r="B32" s="82"/>
      <c r="C32" s="82"/>
      <c r="D32" s="82"/>
      <c r="E32" s="82"/>
      <c r="F32" s="82"/>
      <c r="G32" s="82"/>
    </row>
    <row r="33" spans="1:7" x14ac:dyDescent="0.25">
      <c r="A33" s="82" t="s">
        <v>167</v>
      </c>
      <c r="B33" s="82"/>
      <c r="C33" s="82"/>
      <c r="D33" s="82"/>
      <c r="E33" s="82"/>
      <c r="F33" s="82"/>
      <c r="G33" s="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8" t="s">
        <v>91</v>
      </c>
      <c r="B1" s="88"/>
      <c r="C1" s="88"/>
      <c r="D1" s="88"/>
      <c r="E1" s="88"/>
      <c r="F1" s="88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92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93</v>
      </c>
      <c r="C4" s="52" t="s">
        <v>94</v>
      </c>
      <c r="D4" s="52" t="s">
        <v>95</v>
      </c>
      <c r="E4" s="52" t="s">
        <v>96</v>
      </c>
      <c r="F4" s="52" t="s">
        <v>97</v>
      </c>
    </row>
    <row r="5" spans="1:6" ht="12.75" customHeight="1" x14ac:dyDescent="0.25">
      <c r="A5" s="5" t="s">
        <v>98</v>
      </c>
      <c r="B5" s="18"/>
      <c r="C5" s="18"/>
      <c r="D5" s="18"/>
      <c r="E5" s="18"/>
      <c r="F5" s="18"/>
    </row>
    <row r="6" spans="1:6" ht="30" x14ac:dyDescent="0.25">
      <c r="A6" s="22" t="s">
        <v>99</v>
      </c>
      <c r="B6" s="23"/>
      <c r="C6" s="23"/>
      <c r="D6" s="23"/>
      <c r="E6" s="23"/>
      <c r="F6" s="23"/>
    </row>
    <row r="7" spans="1:6" ht="15" x14ac:dyDescent="0.25">
      <c r="A7" s="22" t="s">
        <v>100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101</v>
      </c>
      <c r="B9" s="15"/>
      <c r="C9" s="15"/>
      <c r="D9" s="15"/>
      <c r="E9" s="15"/>
      <c r="F9" s="15"/>
    </row>
    <row r="10" spans="1:6" ht="15" x14ac:dyDescent="0.25">
      <c r="A10" s="22" t="s">
        <v>102</v>
      </c>
      <c r="B10" s="23"/>
      <c r="C10" s="23"/>
      <c r="D10" s="23"/>
      <c r="E10" s="23"/>
      <c r="F10" s="23"/>
    </row>
    <row r="11" spans="1:6" ht="15" x14ac:dyDescent="0.25">
      <c r="A11" s="39" t="s">
        <v>103</v>
      </c>
      <c r="B11" s="23"/>
      <c r="C11" s="23"/>
      <c r="D11" s="23"/>
      <c r="E11" s="23"/>
      <c r="F11" s="23"/>
    </row>
    <row r="12" spans="1:6" ht="15" x14ac:dyDescent="0.25">
      <c r="A12" s="39" t="s">
        <v>104</v>
      </c>
      <c r="B12" s="23"/>
      <c r="C12" s="23"/>
      <c r="D12" s="23"/>
      <c r="E12" s="23"/>
      <c r="F12" s="23"/>
    </row>
    <row r="13" spans="1:6" ht="15" x14ac:dyDescent="0.25">
      <c r="A13" s="39" t="s">
        <v>105</v>
      </c>
      <c r="B13" s="23"/>
      <c r="C13" s="23"/>
      <c r="D13" s="23"/>
      <c r="E13" s="23"/>
      <c r="F13" s="23"/>
    </row>
    <row r="14" spans="1:6" ht="15" x14ac:dyDescent="0.25">
      <c r="A14" s="22" t="s">
        <v>106</v>
      </c>
      <c r="B14" s="23"/>
      <c r="C14" s="23"/>
      <c r="D14" s="23"/>
      <c r="E14" s="23"/>
      <c r="F14" s="23"/>
    </row>
    <row r="15" spans="1:6" ht="15" x14ac:dyDescent="0.25">
      <c r="A15" s="39" t="s">
        <v>103</v>
      </c>
      <c r="B15" s="23"/>
      <c r="C15" s="23"/>
      <c r="D15" s="23"/>
      <c r="E15" s="23"/>
      <c r="F15" s="23"/>
    </row>
    <row r="16" spans="1:6" ht="15" x14ac:dyDescent="0.25">
      <c r="A16" s="39" t="s">
        <v>104</v>
      </c>
      <c r="B16" s="23"/>
      <c r="C16" s="23"/>
      <c r="D16" s="23"/>
      <c r="E16" s="23"/>
      <c r="F16" s="23"/>
    </row>
    <row r="17" spans="1:6" ht="15" x14ac:dyDescent="0.25">
      <c r="A17" s="39" t="s">
        <v>105</v>
      </c>
      <c r="B17" s="23"/>
      <c r="C17" s="23"/>
      <c r="D17" s="23"/>
      <c r="E17" s="23"/>
      <c r="F17" s="23"/>
    </row>
    <row r="18" spans="1:6" ht="15" x14ac:dyDescent="0.25">
      <c r="A18" s="22" t="s">
        <v>107</v>
      </c>
      <c r="B18" s="53"/>
      <c r="C18" s="23"/>
      <c r="D18" s="23"/>
      <c r="E18" s="23"/>
      <c r="F18" s="23"/>
    </row>
    <row r="19" spans="1:6" ht="15" x14ac:dyDescent="0.25">
      <c r="A19" s="22" t="s">
        <v>108</v>
      </c>
      <c r="B19" s="23"/>
      <c r="C19" s="23"/>
      <c r="D19" s="23"/>
      <c r="E19" s="23"/>
      <c r="F19" s="23"/>
    </row>
    <row r="20" spans="1:6" ht="30" x14ac:dyDescent="0.25">
      <c r="A20" s="22" t="s">
        <v>109</v>
      </c>
      <c r="B20" s="54"/>
      <c r="C20" s="54"/>
      <c r="D20" s="54"/>
      <c r="E20" s="54"/>
      <c r="F20" s="54"/>
    </row>
    <row r="21" spans="1:6" ht="30" x14ac:dyDescent="0.25">
      <c r="A21" s="22" t="s">
        <v>110</v>
      </c>
      <c r="B21" s="54"/>
      <c r="C21" s="54"/>
      <c r="D21" s="54"/>
      <c r="E21" s="54"/>
      <c r="F21" s="54"/>
    </row>
    <row r="22" spans="1:6" ht="30" x14ac:dyDescent="0.25">
      <c r="A22" s="22" t="s">
        <v>111</v>
      </c>
      <c r="B22" s="54"/>
      <c r="C22" s="54"/>
      <c r="D22" s="54"/>
      <c r="E22" s="54"/>
      <c r="F22" s="54"/>
    </row>
    <row r="23" spans="1:6" ht="15" x14ac:dyDescent="0.25">
      <c r="A23" s="22" t="s">
        <v>112</v>
      </c>
      <c r="B23" s="54"/>
      <c r="C23" s="54"/>
      <c r="D23" s="54"/>
      <c r="E23" s="54"/>
      <c r="F23" s="54"/>
    </row>
    <row r="24" spans="1:6" ht="15" x14ac:dyDescent="0.25">
      <c r="A24" s="22" t="s">
        <v>113</v>
      </c>
      <c r="B24" s="55"/>
      <c r="C24" s="23"/>
      <c r="D24" s="23"/>
      <c r="E24" s="23"/>
      <c r="F24" s="23"/>
    </row>
    <row r="25" spans="1:6" ht="15" x14ac:dyDescent="0.25">
      <c r="A25" s="22" t="s">
        <v>114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115</v>
      </c>
      <c r="B27" s="15"/>
      <c r="C27" s="15"/>
      <c r="D27" s="15"/>
      <c r="E27" s="15"/>
      <c r="F27" s="15"/>
    </row>
    <row r="28" spans="1:6" ht="15" x14ac:dyDescent="0.25">
      <c r="A28" s="22" t="s">
        <v>116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117</v>
      </c>
      <c r="B30" s="15"/>
      <c r="C30" s="15"/>
      <c r="D30" s="15"/>
      <c r="E30" s="15"/>
      <c r="F30" s="15"/>
    </row>
    <row r="31" spans="1:6" ht="15" x14ac:dyDescent="0.25">
      <c r="A31" s="22" t="s">
        <v>102</v>
      </c>
      <c r="B31" s="23"/>
      <c r="C31" s="23"/>
      <c r="D31" s="23"/>
      <c r="E31" s="23"/>
      <c r="F31" s="23"/>
    </row>
    <row r="32" spans="1:6" ht="15" x14ac:dyDescent="0.25">
      <c r="A32" s="22" t="s">
        <v>106</v>
      </c>
      <c r="B32" s="23"/>
      <c r="C32" s="23"/>
      <c r="D32" s="23"/>
      <c r="E32" s="23"/>
      <c r="F32" s="23"/>
    </row>
    <row r="33" spans="1:6" ht="15" x14ac:dyDescent="0.25">
      <c r="A33" s="22" t="s">
        <v>118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119</v>
      </c>
      <c r="B35" s="15"/>
      <c r="C35" s="15"/>
      <c r="D35" s="15"/>
      <c r="E35" s="15"/>
      <c r="F35" s="15"/>
    </row>
    <row r="36" spans="1:6" ht="15" x14ac:dyDescent="0.25">
      <c r="A36" s="22" t="s">
        <v>120</v>
      </c>
      <c r="B36" s="23"/>
      <c r="C36" s="23"/>
      <c r="D36" s="23"/>
      <c r="E36" s="23"/>
      <c r="F36" s="23"/>
    </row>
    <row r="37" spans="1:6" ht="15" x14ac:dyDescent="0.25">
      <c r="A37" s="22" t="s">
        <v>121</v>
      </c>
      <c r="B37" s="23"/>
      <c r="C37" s="23"/>
      <c r="D37" s="23"/>
      <c r="E37" s="23"/>
      <c r="F37" s="23"/>
    </row>
    <row r="38" spans="1:6" ht="15" x14ac:dyDescent="0.25">
      <c r="A38" s="22" t="s">
        <v>122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123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124</v>
      </c>
      <c r="B42" s="15"/>
      <c r="C42" s="15"/>
      <c r="D42" s="15"/>
      <c r="E42" s="15"/>
      <c r="F42" s="15"/>
    </row>
    <row r="43" spans="1:6" ht="15" x14ac:dyDescent="0.25">
      <c r="A43" s="22" t="s">
        <v>125</v>
      </c>
      <c r="B43" s="23"/>
      <c r="C43" s="23"/>
      <c r="D43" s="23"/>
      <c r="E43" s="23"/>
      <c r="F43" s="23"/>
    </row>
    <row r="44" spans="1:6" ht="15" x14ac:dyDescent="0.25">
      <c r="A44" s="22" t="s">
        <v>126</v>
      </c>
      <c r="B44" s="23"/>
      <c r="C44" s="23"/>
      <c r="D44" s="23"/>
      <c r="E44" s="23"/>
      <c r="F44" s="23"/>
    </row>
    <row r="45" spans="1:6" ht="15" x14ac:dyDescent="0.25">
      <c r="A45" s="22" t="s">
        <v>127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128</v>
      </c>
      <c r="B47" s="15"/>
      <c r="C47" s="15"/>
      <c r="D47" s="15"/>
      <c r="E47" s="15"/>
      <c r="F47" s="15"/>
    </row>
    <row r="48" spans="1:6" ht="15" x14ac:dyDescent="0.25">
      <c r="A48" s="22" t="s">
        <v>126</v>
      </c>
      <c r="B48" s="54"/>
      <c r="C48" s="54"/>
      <c r="D48" s="54"/>
      <c r="E48" s="54"/>
      <c r="F48" s="54"/>
    </row>
    <row r="49" spans="1:6" ht="15" x14ac:dyDescent="0.25">
      <c r="A49" s="22" t="s">
        <v>127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129</v>
      </c>
      <c r="B51" s="15"/>
      <c r="C51" s="15"/>
      <c r="D51" s="15"/>
      <c r="E51" s="15"/>
      <c r="F51" s="15"/>
    </row>
    <row r="52" spans="1:6" ht="15" x14ac:dyDescent="0.25">
      <c r="A52" s="22" t="s">
        <v>126</v>
      </c>
      <c r="B52" s="23"/>
      <c r="C52" s="23"/>
      <c r="D52" s="23"/>
      <c r="E52" s="23"/>
      <c r="F52" s="23"/>
    </row>
    <row r="53" spans="1:6" ht="15" x14ac:dyDescent="0.25">
      <c r="A53" s="22" t="s">
        <v>127</v>
      </c>
      <c r="B53" s="23"/>
      <c r="C53" s="23"/>
      <c r="D53" s="23"/>
      <c r="E53" s="23"/>
      <c r="F53" s="23"/>
    </row>
    <row r="54" spans="1:6" ht="15" x14ac:dyDescent="0.25">
      <c r="A54" s="22" t="s">
        <v>130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131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126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127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132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133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134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135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136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137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2026-02-26T18:53:00Z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