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PRESI\Digital\DISCIPLINA\"/>
    </mc:Choice>
  </mc:AlternateContent>
  <xr:revisionPtr revIDLastSave="0" documentId="13_ncr:1_{7C989544-7749-4F34-9661-55409A431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5" l="1"/>
  <c r="C28" i="5"/>
  <c r="B28" i="5"/>
  <c r="D12" i="5"/>
  <c r="C12" i="5"/>
  <c r="B12" i="5"/>
  <c r="A3" i="5" l="1"/>
  <c r="A2" i="15"/>
  <c r="A2" i="14" l="1"/>
  <c r="A2" i="13"/>
  <c r="A2" i="12"/>
  <c r="A2" i="11"/>
  <c r="A1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69" i="5" l="1"/>
  <c r="D67" i="5"/>
  <c r="D63" i="5"/>
  <c r="D62" i="5"/>
  <c r="C69" i="5"/>
  <c r="C67" i="5"/>
  <c r="C63" i="5"/>
  <c r="C62" i="5"/>
  <c r="B67" i="5"/>
  <c r="B63" i="5"/>
  <c r="B62" i="5"/>
  <c r="D54" i="5"/>
  <c r="D52" i="5"/>
  <c r="D48" i="5"/>
  <c r="D47" i="5"/>
  <c r="C54" i="5"/>
  <c r="C52" i="5"/>
  <c r="C48" i="5"/>
  <c r="C47" i="5"/>
  <c r="B52" i="5"/>
  <c r="B48" i="5"/>
  <c r="B47" i="5"/>
  <c r="D39" i="5"/>
  <c r="D36" i="5"/>
  <c r="C39" i="5"/>
  <c r="C36" i="5"/>
  <c r="B39" i="5"/>
  <c r="B36" i="5"/>
  <c r="B43" i="5" s="1"/>
  <c r="B10" i="5" s="1"/>
  <c r="B7" i="5" s="1"/>
  <c r="B20" i="5" s="1"/>
  <c r="D16" i="5"/>
  <c r="C16" i="5"/>
  <c r="D43" i="5" l="1"/>
  <c r="C56" i="5"/>
  <c r="C58" i="5" s="1"/>
  <c r="D56" i="5"/>
  <c r="D58" i="5" s="1"/>
  <c r="B71" i="5"/>
  <c r="B73" i="5" s="1"/>
  <c r="C43" i="5"/>
  <c r="C10" i="5" s="1"/>
  <c r="C7" i="5" s="1"/>
  <c r="C20" i="5" s="1"/>
  <c r="C22" i="5" s="1"/>
  <c r="C24" i="5" s="1"/>
  <c r="C32" i="5" s="1"/>
  <c r="B56" i="5"/>
  <c r="B58" i="5" s="1"/>
  <c r="C71" i="5"/>
  <c r="C73" i="5" s="1"/>
  <c r="D71" i="5"/>
  <c r="D73" i="5" s="1"/>
  <c r="D10" i="5" l="1"/>
  <c r="B22" i="5"/>
  <c r="B24" i="5" s="1"/>
  <c r="B32" i="5" s="1"/>
  <c r="D7" i="5" l="1"/>
  <c r="D20" i="5" s="1"/>
  <c r="D22" i="5" s="1"/>
  <c r="D24" i="5" s="1"/>
  <c r="D32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<sst xmlns="http://schemas.openxmlformats.org/spreadsheetml/2006/main" count="240" uniqueCount="165">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</sst>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</cellStyleXfs>
  <cellXfs count="104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left" vertical="center" wrapText="1" indent="3"/>
    </xf>
    <xf numFmtId="4" fontId="2" fillId="0" borderId="11" xfId="0" applyNumberFormat="1" applyFont="1" applyBorder="1" applyProtection="1">
      <protection locked="0"/>
    </xf>
    <xf numFmtId="4" fontId="5" fillId="2" borderId="13" xfId="0" applyNumberFormat="1" applyFont="1" applyFill="1" applyBorder="1"/>
    <xf numFmtId="4" fontId="6" fillId="2" borderId="13" xfId="0" applyNumberFormat="1" applyFont="1" applyFill="1" applyBorder="1"/>
    <xf numFmtId="4" fontId="2" fillId="0" borderId="11" xfId="0" applyNumberFormat="1" applyFont="1" applyBorder="1"/>
    <xf numFmtId="0" fontId="2" fillId="0" borderId="11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1" xfId="0" applyFont="1" applyBorder="1" applyAlignment="1">
      <alignment horizontal="left" vertical="center" wrapText="1" indent="9"/>
    </xf>
    <xf numFmtId="4" fontId="6" fillId="2" borderId="13" xfId="0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 indent="3"/>
    </xf>
    <xf numFmtId="4" fontId="0" fillId="0" borderId="11" xfId="0" applyNumberFormat="1" applyBorder="1" applyAlignment="1" applyProtection="1">
      <alignment vertical="center"/>
      <protection locked="0"/>
    </xf>
    <xf numFmtId="4" fontId="0" fillId="0" borderId="11" xfId="0" applyNumberFormat="1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4" fontId="0" fillId="0" borderId="12" xfId="0" applyNumberFormat="1" applyBorder="1"/>
    <xf numFmtId="4" fontId="0" fillId="0" borderId="11" xfId="0" applyNumberFormat="1" applyBorder="1"/>
    <xf numFmtId="4" fontId="0" fillId="0" borderId="11" xfId="0" applyNumberForma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indent="12"/>
    </xf>
    <xf numFmtId="4" fontId="0" fillId="0" borderId="10" xfId="0" applyNumberFormat="1" applyBorder="1" applyProtection="1">
      <protection locked="0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5" fillId="2" borderId="6" xfId="3" applyFont="1" applyFill="1" applyBorder="1" applyAlignment="1">
      <alignment horizontal="centerContinuous" vertical="center"/>
    </xf>
    <xf numFmtId="0" fontId="14" fillId="2" borderId="7" xfId="3" applyFont="1" applyFill="1" applyBorder="1" applyAlignment="1">
      <alignment horizontal="centerContinuous" vertical="center"/>
    </xf>
    <xf numFmtId="0" fontId="14" fillId="2" borderId="8" xfId="3" applyFont="1" applyFill="1" applyBorder="1" applyAlignment="1">
      <alignment horizontal="centerContinuous" vertical="center"/>
    </xf>
    <xf numFmtId="4" fontId="0" fillId="0" borderId="0" xfId="0" applyNumberFormat="1"/>
    <xf numFmtId="4" fontId="2" fillId="0" borderId="11" xfId="0" applyNumberFormat="1" applyFont="1" applyFill="1" applyBorder="1" applyProtection="1">
      <protection locked="0"/>
    </xf>
    <xf numFmtId="4" fontId="0" fillId="0" borderId="11" xfId="0" applyNumberFormat="1" applyFill="1" applyBorder="1" applyProtection="1">
      <protection locked="0"/>
    </xf>
    <xf numFmtId="4" fontId="0" fillId="0" borderId="11" xfId="0" applyNumberFormat="1" applyFill="1" applyBorder="1"/>
    <xf numFmtId="4" fontId="0" fillId="0" borderId="11" xfId="0" applyNumberFormat="1" applyFill="1" applyBorder="1" applyAlignment="1" applyProtection="1">
      <alignment vertical="center"/>
      <protection locked="0"/>
    </xf>
    <xf numFmtId="4" fontId="2" fillId="0" borderId="11" xfId="0" applyNumberFormat="1" applyFont="1" applyFill="1" applyBorder="1"/>
    <xf numFmtId="4" fontId="2" fillId="0" borderId="11" xfId="0" applyNumberFormat="1" applyFont="1" applyFill="1" applyBorder="1" applyAlignment="1" applyProtection="1">
      <alignment vertical="center"/>
      <protection locked="0"/>
    </xf>
    <xf numFmtId="4" fontId="0" fillId="0" borderId="11" xfId="0" applyNumberFormat="1" applyFill="1" applyBorder="1" applyAlignment="1">
      <alignment vertical="center"/>
    </xf>
    <xf numFmtId="4" fontId="0" fillId="0" borderId="12" xfId="0" applyNumberForma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74"/>
  <sheetViews>
    <sheetView showGridLines="0" tabSelected="1" zoomScale="90" zoomScaleNormal="90" workbookViewId="0">
      <selection sqref="A1:XF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7" max="7" width="14.7109375" bestFit="1" customWidth="1"/>
  </cols>
  <sheetData>
    <row r="1" spans="1:7" x14ac:dyDescent="0.25">
      <c r="A1" s="56" t="e">
        <f>#REF!</f>
        <v>#REF!</v>
      </c>
      <c r="B1" s="57"/>
      <c r="C1" s="57"/>
      <c r="D1" s="58"/>
    </row>
    <row r="2" spans="1:7" x14ac:dyDescent="0.25">
      <c r="A2" s="59" t="s">
        <v>2</v>
      </c>
      <c r="B2" s="60"/>
      <c r="C2" s="60"/>
      <c r="D2" s="61"/>
    </row>
    <row r="3" spans="1:7" x14ac:dyDescent="0.25">
      <c r="A3" s="59" t="e">
        <f>#REF!</f>
        <v>#REF!</v>
      </c>
      <c r="B3" s="60"/>
      <c r="C3" s="60"/>
      <c r="D3" s="61"/>
    </row>
    <row r="4" spans="1:7" x14ac:dyDescent="0.25">
      <c r="A4" s="62" t="s">
        <v>0</v>
      </c>
      <c r="B4" s="63"/>
      <c r="C4" s="63"/>
      <c r="D4" s="64"/>
    </row>
    <row r="5" spans="1:7" ht="15" customHeight="1" x14ac:dyDescent="0.25"/>
    <row r="6" spans="1:7" ht="30" x14ac:dyDescent="0.25">
      <c r="A6" s="5" t="s">
        <v>1</v>
      </c>
      <c r="B6" s="3" t="s">
        <v>3</v>
      </c>
      <c r="C6" s="3" t="s">
        <v>4</v>
      </c>
      <c r="D6" s="3" t="s">
        <v>5</v>
      </c>
    </row>
    <row r="7" spans="1:7" x14ac:dyDescent="0.25">
      <c r="A7" s="1" t="s">
        <v>6</v>
      </c>
      <c r="B7" s="82">
        <f>SUM(B8:B10)</f>
        <v>349395908.63999999</v>
      </c>
      <c r="C7" s="82">
        <f>SUM(C8:C10)</f>
        <v>175637863.26000002</v>
      </c>
      <c r="D7" s="82">
        <f>SUM(D8:D10)</f>
        <v>174732226.16000003</v>
      </c>
    </row>
    <row r="8" spans="1:7" x14ac:dyDescent="0.25">
      <c r="A8" s="31" t="s">
        <v>7</v>
      </c>
      <c r="B8" s="83">
        <v>192662000</v>
      </c>
      <c r="C8" s="83">
        <v>110570759.27000001</v>
      </c>
      <c r="D8" s="83">
        <v>110565122.17000002</v>
      </c>
    </row>
    <row r="9" spans="1:7" x14ac:dyDescent="0.25">
      <c r="A9" s="31" t="s">
        <v>8</v>
      </c>
      <c r="B9" s="83">
        <v>168338000</v>
      </c>
      <c r="C9" s="83">
        <v>74440578.25</v>
      </c>
      <c r="D9" s="83">
        <v>73540578.25</v>
      </c>
      <c r="G9" s="81"/>
    </row>
    <row r="10" spans="1:7" x14ac:dyDescent="0.25">
      <c r="A10" s="31" t="s">
        <v>9</v>
      </c>
      <c r="B10" s="83">
        <f>B43</f>
        <v>-11604091.359999999</v>
      </c>
      <c r="C10" s="83">
        <f>C43</f>
        <v>-9373474.2599999998</v>
      </c>
      <c r="D10" s="83">
        <f>D43</f>
        <v>-9373474.2599999998</v>
      </c>
    </row>
    <row r="11" spans="1:7" x14ac:dyDescent="0.25">
      <c r="A11" s="24"/>
      <c r="B11" s="84"/>
      <c r="C11" s="84"/>
      <c r="D11" s="84"/>
    </row>
    <row r="12" spans="1:7" x14ac:dyDescent="0.25">
      <c r="A12" s="1" t="s">
        <v>10</v>
      </c>
      <c r="B12" s="82">
        <f>B13+B14</f>
        <v>361000000</v>
      </c>
      <c r="C12" s="82">
        <f>C13+C14</f>
        <v>140609972.19999999</v>
      </c>
      <c r="D12" s="82">
        <f>D13+D14</f>
        <v>140401397.81</v>
      </c>
    </row>
    <row r="13" spans="1:7" x14ac:dyDescent="0.25">
      <c r="A13" s="31" t="s">
        <v>11</v>
      </c>
      <c r="B13" s="83">
        <v>192662000</v>
      </c>
      <c r="C13" s="83">
        <v>106569541.89999999</v>
      </c>
      <c r="D13" s="83">
        <v>106360967.51000001</v>
      </c>
    </row>
    <row r="14" spans="1:7" x14ac:dyDescent="0.25">
      <c r="A14" s="31" t="s">
        <v>12</v>
      </c>
      <c r="B14" s="83">
        <v>168338000</v>
      </c>
      <c r="C14" s="83">
        <v>34040430.299999997</v>
      </c>
      <c r="D14" s="83">
        <v>34040430.299999997</v>
      </c>
    </row>
    <row r="15" spans="1:7" x14ac:dyDescent="0.25">
      <c r="A15" s="24"/>
      <c r="B15" s="50"/>
      <c r="C15" s="50"/>
      <c r="D15" s="50"/>
    </row>
    <row r="16" spans="1:7" x14ac:dyDescent="0.25">
      <c r="A16" s="1" t="s">
        <v>13</v>
      </c>
      <c r="B16" s="7">
        <v>0</v>
      </c>
      <c r="C16" s="82">
        <f>C17+C18</f>
        <v>2790550.43</v>
      </c>
      <c r="D16" s="82">
        <f>D17+D18</f>
        <v>2790550.43</v>
      </c>
    </row>
    <row r="17" spans="1:4" x14ac:dyDescent="0.25">
      <c r="A17" s="31" t="s">
        <v>14</v>
      </c>
      <c r="B17" s="8">
        <v>0</v>
      </c>
      <c r="C17" s="85">
        <v>49163.39</v>
      </c>
      <c r="D17" s="85">
        <v>49163.39</v>
      </c>
    </row>
    <row r="18" spans="1:4" x14ac:dyDescent="0.25">
      <c r="A18" s="31" t="s">
        <v>15</v>
      </c>
      <c r="B18" s="8">
        <v>0</v>
      </c>
      <c r="C18" s="85">
        <v>2741387.04</v>
      </c>
      <c r="D18" s="85">
        <v>2741387.04</v>
      </c>
    </row>
    <row r="19" spans="1:4" x14ac:dyDescent="0.25">
      <c r="A19" s="24"/>
      <c r="B19" s="50"/>
      <c r="C19" s="84"/>
      <c r="D19" s="84"/>
    </row>
    <row r="20" spans="1:4" x14ac:dyDescent="0.25">
      <c r="A20" s="1" t="s">
        <v>16</v>
      </c>
      <c r="B20" s="82">
        <f>B7-B12+B16</f>
        <v>-11604091.360000014</v>
      </c>
      <c r="C20" s="82">
        <f>C7-C12+C16</f>
        <v>37818441.490000032</v>
      </c>
      <c r="D20" s="82">
        <f>D7-D12+D16</f>
        <v>37121378.780000024</v>
      </c>
    </row>
    <row r="21" spans="1:4" x14ac:dyDescent="0.25">
      <c r="A21" s="1"/>
      <c r="B21" s="50"/>
      <c r="C21" s="84"/>
      <c r="D21" s="84"/>
    </row>
    <row r="22" spans="1:4" x14ac:dyDescent="0.25">
      <c r="A22" s="1" t="s">
        <v>17</v>
      </c>
      <c r="B22" s="6">
        <f>B20-B10</f>
        <v>-1.4901161193847656E-8</v>
      </c>
      <c r="C22" s="82">
        <f>C20-C10</f>
        <v>47191915.75000003</v>
      </c>
      <c r="D22" s="82">
        <f>D20-D10</f>
        <v>46494853.040000021</v>
      </c>
    </row>
    <row r="23" spans="1:4" x14ac:dyDescent="0.25">
      <c r="A23" s="1"/>
      <c r="B23" s="9"/>
      <c r="C23" s="86"/>
      <c r="D23" s="86"/>
    </row>
    <row r="24" spans="1:4" x14ac:dyDescent="0.25">
      <c r="A24" s="10" t="s">
        <v>18</v>
      </c>
      <c r="B24" s="6">
        <f>B22-B16</f>
        <v>-1.4901161193847656E-8</v>
      </c>
      <c r="C24" s="82">
        <f>C22-C16</f>
        <v>44401365.32000003</v>
      </c>
      <c r="D24" s="82">
        <f>D22-D16</f>
        <v>43704302.610000022</v>
      </c>
    </row>
    <row r="25" spans="1:4" x14ac:dyDescent="0.25">
      <c r="A25" s="11"/>
      <c r="B25" s="49"/>
      <c r="C25" s="49"/>
      <c r="D25" s="49"/>
    </row>
    <row r="26" spans="1:4" x14ac:dyDescent="0.25">
      <c r="A26" s="34"/>
    </row>
    <row r="27" spans="1:4" x14ac:dyDescent="0.25">
      <c r="A27" s="5" t="s">
        <v>19</v>
      </c>
      <c r="B27" s="3" t="s">
        <v>20</v>
      </c>
      <c r="C27" s="3" t="s">
        <v>4</v>
      </c>
      <c r="D27" s="3" t="s">
        <v>21</v>
      </c>
    </row>
    <row r="28" spans="1:4" x14ac:dyDescent="0.25">
      <c r="A28" s="1" t="s">
        <v>22</v>
      </c>
      <c r="B28" s="87">
        <f>B29+B30</f>
        <v>712000</v>
      </c>
      <c r="C28" s="87">
        <f>C29+C30</f>
        <v>530545.92000000004</v>
      </c>
      <c r="D28" s="87">
        <f>D29+D30</f>
        <v>530545.92000000004</v>
      </c>
    </row>
    <row r="29" spans="1:4" x14ac:dyDescent="0.25">
      <c r="A29" s="31" t="s">
        <v>23</v>
      </c>
      <c r="B29" s="85">
        <v>712000</v>
      </c>
      <c r="C29" s="85">
        <v>530545.92000000004</v>
      </c>
      <c r="D29" s="85">
        <v>530545.92000000004</v>
      </c>
    </row>
    <row r="30" spans="1:4" x14ac:dyDescent="0.25">
      <c r="A30" s="31" t="s">
        <v>24</v>
      </c>
      <c r="B30" s="85">
        <v>0</v>
      </c>
      <c r="C30" s="85">
        <v>0</v>
      </c>
      <c r="D30" s="85">
        <v>0</v>
      </c>
    </row>
    <row r="31" spans="1:4" x14ac:dyDescent="0.25">
      <c r="A31" s="23"/>
      <c r="B31" s="88"/>
      <c r="C31" s="88"/>
      <c r="D31" s="88"/>
    </row>
    <row r="32" spans="1:4" ht="14.45" customHeight="1" x14ac:dyDescent="0.25">
      <c r="A32" s="1" t="s">
        <v>25</v>
      </c>
      <c r="B32" s="87">
        <f>B24+B28</f>
        <v>711999.9999999851</v>
      </c>
      <c r="C32" s="87">
        <f>C24+C28</f>
        <v>44931911.240000032</v>
      </c>
      <c r="D32" s="87">
        <f>D24+D28</f>
        <v>44234848.530000024</v>
      </c>
    </row>
    <row r="33" spans="1:4" ht="14.45" customHeight="1" x14ac:dyDescent="0.25">
      <c r="A33" s="28"/>
      <c r="B33" s="29"/>
      <c r="C33" s="29"/>
      <c r="D33" s="29"/>
    </row>
    <row r="34" spans="1:4" ht="14.45" customHeight="1" x14ac:dyDescent="0.25">
      <c r="A34" s="34"/>
    </row>
    <row r="35" spans="1:4" ht="14.45" customHeight="1" x14ac:dyDescent="0.25">
      <c r="A35" s="5" t="s">
        <v>19</v>
      </c>
      <c r="B35" s="3" t="s">
        <v>26</v>
      </c>
      <c r="C35" s="3" t="s">
        <v>4</v>
      </c>
      <c r="D35" s="3" t="s">
        <v>5</v>
      </c>
    </row>
    <row r="36" spans="1:4" ht="14.45" customHeight="1" x14ac:dyDescent="0.25">
      <c r="A36" s="1" t="s">
        <v>27</v>
      </c>
      <c r="B36" s="2">
        <f>B37+B38</f>
        <v>0</v>
      </c>
      <c r="C36" s="2">
        <f>C37+C38</f>
        <v>0</v>
      </c>
      <c r="D36" s="2">
        <f>D37+D38</f>
        <v>0</v>
      </c>
    </row>
    <row r="37" spans="1:4" x14ac:dyDescent="0.25">
      <c r="A37" s="31" t="s">
        <v>28</v>
      </c>
      <c r="B37" s="25">
        <v>0</v>
      </c>
      <c r="C37" s="25">
        <v>0</v>
      </c>
      <c r="D37" s="25">
        <v>0</v>
      </c>
    </row>
    <row r="38" spans="1:4" x14ac:dyDescent="0.25">
      <c r="A38" s="31" t="s">
        <v>29</v>
      </c>
      <c r="B38" s="25">
        <v>0</v>
      </c>
      <c r="C38" s="25">
        <v>0</v>
      </c>
      <c r="D38" s="25">
        <v>0</v>
      </c>
    </row>
    <row r="39" spans="1:4" x14ac:dyDescent="0.25">
      <c r="A39" s="1" t="s">
        <v>30</v>
      </c>
      <c r="B39" s="87">
        <f>B40+B41</f>
        <v>11604091.359999999</v>
      </c>
      <c r="C39" s="87">
        <f>C40+C41</f>
        <v>9373474.2599999998</v>
      </c>
      <c r="D39" s="87">
        <f>D40+D41</f>
        <v>9373474.2599999998</v>
      </c>
    </row>
    <row r="40" spans="1:4" x14ac:dyDescent="0.25">
      <c r="A40" s="31" t="s">
        <v>31</v>
      </c>
      <c r="B40" s="85">
        <v>11604091.359999999</v>
      </c>
      <c r="C40" s="85">
        <v>9373474.2599999998</v>
      </c>
      <c r="D40" s="85">
        <v>9373474.2599999998</v>
      </c>
    </row>
    <row r="41" spans="1:4" x14ac:dyDescent="0.25">
      <c r="A41" s="31" t="s">
        <v>32</v>
      </c>
      <c r="B41" s="85">
        <v>0</v>
      </c>
      <c r="C41" s="85">
        <v>0</v>
      </c>
      <c r="D41" s="85">
        <v>0</v>
      </c>
    </row>
    <row r="42" spans="1:4" x14ac:dyDescent="0.25">
      <c r="A42" s="23"/>
      <c r="B42" s="88"/>
      <c r="C42" s="88"/>
      <c r="D42" s="88"/>
    </row>
    <row r="43" spans="1:4" x14ac:dyDescent="0.25">
      <c r="A43" s="1" t="s">
        <v>33</v>
      </c>
      <c r="B43" s="87">
        <f>B36-B39</f>
        <v>-11604091.359999999</v>
      </c>
      <c r="C43" s="87">
        <f>C36-C39</f>
        <v>-9373474.2599999998</v>
      </c>
      <c r="D43" s="87">
        <f>D36-D39</f>
        <v>-9373474.2599999998</v>
      </c>
    </row>
    <row r="44" spans="1:4" x14ac:dyDescent="0.25">
      <c r="A44" s="12"/>
      <c r="B44" s="89"/>
      <c r="C44" s="89"/>
      <c r="D44" s="89"/>
    </row>
    <row r="46" spans="1:4" ht="30" x14ac:dyDescent="0.25">
      <c r="A46" s="5" t="s">
        <v>19</v>
      </c>
      <c r="B46" s="3" t="s">
        <v>26</v>
      </c>
      <c r="C46" s="3" t="s">
        <v>4</v>
      </c>
      <c r="D46" s="3" t="s">
        <v>5</v>
      </c>
    </row>
    <row r="47" spans="1:4" x14ac:dyDescent="0.25">
      <c r="A47" s="52" t="s">
        <v>34</v>
      </c>
      <c r="B47" s="53">
        <f>B8</f>
        <v>192662000</v>
      </c>
      <c r="C47" s="53">
        <f>C8</f>
        <v>110570759.27000001</v>
      </c>
      <c r="D47" s="53">
        <f>D8</f>
        <v>110565122.17000002</v>
      </c>
    </row>
    <row r="48" spans="1:4" x14ac:dyDescent="0.25">
      <c r="A48" s="13" t="s">
        <v>35</v>
      </c>
      <c r="B48" s="2">
        <f>B49-B50</f>
        <v>0</v>
      </c>
      <c r="C48" s="2">
        <f>C49-C50</f>
        <v>0</v>
      </c>
      <c r="D48" s="2">
        <f>D49-D50</f>
        <v>0</v>
      </c>
    </row>
    <row r="49" spans="1:4" x14ac:dyDescent="0.25">
      <c r="A49" s="54" t="s">
        <v>28</v>
      </c>
      <c r="B49" s="25">
        <v>0</v>
      </c>
      <c r="C49" s="25">
        <v>0</v>
      </c>
      <c r="D49" s="25">
        <v>0</v>
      </c>
    </row>
    <row r="50" spans="1:4" x14ac:dyDescent="0.25">
      <c r="A50" s="54" t="s">
        <v>31</v>
      </c>
      <c r="B50" s="25">
        <v>0</v>
      </c>
      <c r="C50" s="25">
        <v>0</v>
      </c>
      <c r="D50" s="25">
        <v>0</v>
      </c>
    </row>
    <row r="51" spans="1:4" x14ac:dyDescent="0.25">
      <c r="A51" s="23"/>
      <c r="B51" s="26"/>
      <c r="C51" s="26"/>
      <c r="D51" s="26"/>
    </row>
    <row r="52" spans="1:4" x14ac:dyDescent="0.25">
      <c r="A52" s="31" t="s">
        <v>11</v>
      </c>
      <c r="B52" s="25">
        <f>B13</f>
        <v>192662000</v>
      </c>
      <c r="C52" s="25">
        <f>C13</f>
        <v>106569541.89999999</v>
      </c>
      <c r="D52" s="25">
        <f>D13</f>
        <v>106360967.51000001</v>
      </c>
    </row>
    <row r="53" spans="1:4" x14ac:dyDescent="0.3">
      <c r="A53" s="23"/>
      <c r="B53" s="26"/>
      <c r="C53" s="26"/>
      <c r="D53" s="26"/>
    </row>
    <row r="54" spans="1:4" x14ac:dyDescent="0.25">
      <c r="A54" s="31" t="s">
        <v>14</v>
      </c>
      <c r="B54" s="14">
        <v>0</v>
      </c>
      <c r="C54" s="25">
        <f>C17</f>
        <v>49163.39</v>
      </c>
      <c r="D54" s="25">
        <f>D17</f>
        <v>49163.39</v>
      </c>
    </row>
    <row r="55" spans="1:4" x14ac:dyDescent="0.25">
      <c r="A55" s="23"/>
      <c r="B55" s="26"/>
      <c r="C55" s="26"/>
      <c r="D55" s="26"/>
    </row>
    <row r="56" spans="1:4" x14ac:dyDescent="0.25">
      <c r="A56" s="10" t="s">
        <v>36</v>
      </c>
      <c r="B56" s="2">
        <f>B47+B48-B52+B54</f>
        <v>0</v>
      </c>
      <c r="C56" s="2">
        <f>C47+C48-C52+C54</f>
        <v>4050380.7600000198</v>
      </c>
      <c r="D56" s="2">
        <f>D47+D48-D52+D54</f>
        <v>4253318.050000011</v>
      </c>
    </row>
    <row r="57" spans="1:4" x14ac:dyDescent="0.25">
      <c r="A57" s="15"/>
      <c r="B57" s="16"/>
      <c r="C57" s="16"/>
      <c r="D57" s="16"/>
    </row>
    <row r="58" spans="1:4" x14ac:dyDescent="0.25">
      <c r="A58" s="10" t="s">
        <v>37</v>
      </c>
      <c r="B58" s="2">
        <f>B56-B48</f>
        <v>0</v>
      </c>
      <c r="C58" s="2">
        <f>C56-C48</f>
        <v>4050380.7600000198</v>
      </c>
      <c r="D58" s="2">
        <f>D56-D48</f>
        <v>4253318.050000011</v>
      </c>
    </row>
    <row r="59" spans="1:4" x14ac:dyDescent="0.25">
      <c r="A59" s="28"/>
      <c r="B59" s="29"/>
      <c r="C59" s="29"/>
      <c r="D59" s="29"/>
    </row>
    <row r="61" spans="1:4" ht="30" x14ac:dyDescent="0.25">
      <c r="A61" s="5" t="s">
        <v>19</v>
      </c>
      <c r="B61" s="3" t="s">
        <v>26</v>
      </c>
      <c r="C61" s="3" t="s">
        <v>4</v>
      </c>
      <c r="D61" s="3" t="s">
        <v>5</v>
      </c>
    </row>
    <row r="62" spans="1:4" x14ac:dyDescent="0.25">
      <c r="A62" s="52" t="s">
        <v>8</v>
      </c>
      <c r="B62" s="55">
        <f>B9</f>
        <v>168338000</v>
      </c>
      <c r="C62" s="55">
        <f>C9</f>
        <v>74440578.25</v>
      </c>
      <c r="D62" s="55">
        <f>D9</f>
        <v>73540578.25</v>
      </c>
    </row>
    <row r="63" spans="1:4" ht="30" x14ac:dyDescent="0.25">
      <c r="A63" s="13" t="s">
        <v>38</v>
      </c>
      <c r="B63" s="6">
        <f>B64-B65</f>
        <v>0</v>
      </c>
      <c r="C63" s="6">
        <f>C64-C65</f>
        <v>0</v>
      </c>
      <c r="D63" s="6">
        <f>D64-D65</f>
        <v>0</v>
      </c>
    </row>
    <row r="64" spans="1:4" x14ac:dyDescent="0.25">
      <c r="A64" s="54" t="s">
        <v>29</v>
      </c>
      <c r="B64" s="51">
        <v>0</v>
      </c>
      <c r="C64" s="51">
        <v>0</v>
      </c>
      <c r="D64" s="51">
        <v>0</v>
      </c>
    </row>
    <row r="65" spans="1:4" x14ac:dyDescent="0.25">
      <c r="A65" s="54" t="s">
        <v>32</v>
      </c>
      <c r="B65" s="51">
        <v>0</v>
      </c>
      <c r="C65" s="51">
        <v>0</v>
      </c>
      <c r="D65" s="51">
        <v>0</v>
      </c>
    </row>
    <row r="66" spans="1:4" x14ac:dyDescent="0.25">
      <c r="A66" s="23"/>
      <c r="B66" s="50"/>
      <c r="C66" s="50"/>
      <c r="D66" s="50"/>
    </row>
    <row r="67" spans="1:4" x14ac:dyDescent="0.25">
      <c r="A67" s="31" t="s">
        <v>39</v>
      </c>
      <c r="B67" s="51">
        <f>B14</f>
        <v>168338000</v>
      </c>
      <c r="C67" s="51">
        <f>C14</f>
        <v>34040430.299999997</v>
      </c>
      <c r="D67" s="51">
        <f>D14</f>
        <v>34040430.299999997</v>
      </c>
    </row>
    <row r="68" spans="1:4" x14ac:dyDescent="0.25">
      <c r="A68" s="23"/>
      <c r="B68" s="50"/>
      <c r="C68" s="50"/>
      <c r="D68" s="50"/>
    </row>
    <row r="69" spans="1:4" x14ac:dyDescent="0.25">
      <c r="A69" s="31" t="s">
        <v>15</v>
      </c>
      <c r="B69" s="8">
        <v>0</v>
      </c>
      <c r="C69" s="51">
        <f>C18</f>
        <v>2741387.04</v>
      </c>
      <c r="D69" s="51">
        <f>D18</f>
        <v>2741387.04</v>
      </c>
    </row>
    <row r="70" spans="1:4" x14ac:dyDescent="0.25">
      <c r="A70" s="23"/>
      <c r="B70" s="50"/>
      <c r="C70" s="50"/>
      <c r="D70" s="50"/>
    </row>
    <row r="71" spans="1:4" x14ac:dyDescent="0.25">
      <c r="A71" s="10" t="s">
        <v>40</v>
      </c>
      <c r="B71" s="6">
        <f>B62+B63-B67+B69</f>
        <v>0</v>
      </c>
      <c r="C71" s="6">
        <f>C62+C63-C67+C69</f>
        <v>43141534.990000002</v>
      </c>
      <c r="D71" s="6">
        <f>D62+D63-D67+D69</f>
        <v>42241534.990000002</v>
      </c>
    </row>
    <row r="72" spans="1:4" x14ac:dyDescent="0.25">
      <c r="A72" s="23"/>
      <c r="B72" s="50"/>
      <c r="C72" s="50"/>
      <c r="D72" s="50"/>
    </row>
    <row r="73" spans="1:4" x14ac:dyDescent="0.25">
      <c r="A73" s="10" t="s">
        <v>41</v>
      </c>
      <c r="B73" s="6">
        <f>B71-B63</f>
        <v>0</v>
      </c>
      <c r="C73" s="6">
        <f>C71-C63</f>
        <v>43141534.990000002</v>
      </c>
      <c r="D73" s="6">
        <f>D71-D63</f>
        <v>42241534.990000002</v>
      </c>
    </row>
    <row r="74" spans="1:4" x14ac:dyDescent="0.25">
      <c r="A74" s="28"/>
      <c r="B74" s="49"/>
      <c r="C74" s="49"/>
      <c r="D74" s="49"/>
    </row>
  </sheetData>
  <dataValidations count="1">
    <dataValidation type="decimal" allowBlank="1" showInputMessage="1" showErrorMessage="1" sqref="B62:D73 B36:D43 B28:D32 B47:D58 B7:D24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D31 B36:D39 B47:D58 B62:D73 B11:D11 D10 B15:D16 B19:D19 B17:B18 B42:D42 B21:D21 B23:D23 B22 B24 C43:D43 B32 D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93" t="s">
        <v>54</v>
      </c>
      <c r="B1" s="93"/>
      <c r="C1" s="93"/>
      <c r="D1" s="93"/>
      <c r="E1" s="93"/>
      <c r="F1" s="93"/>
      <c r="G1" s="93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55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56</v>
      </c>
      <c r="B5" s="74"/>
      <c r="C5" s="74"/>
      <c r="D5" s="74"/>
      <c r="E5" s="74"/>
      <c r="F5" s="74"/>
      <c r="G5" s="75"/>
    </row>
    <row r="6" spans="1:7" x14ac:dyDescent="0.25">
      <c r="A6" s="91" t="s">
        <v>80</v>
      </c>
      <c r="B6" s="19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83.25" customHeight="1" x14ac:dyDescent="0.25">
      <c r="A7" s="92"/>
      <c r="B7" s="43" t="s">
        <v>134</v>
      </c>
      <c r="C7" s="92"/>
      <c r="D7" s="92"/>
      <c r="E7" s="92"/>
      <c r="F7" s="92"/>
      <c r="G7" s="92"/>
    </row>
    <row r="8" spans="1:7" ht="30" x14ac:dyDescent="0.25">
      <c r="A8" s="44" t="s">
        <v>81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135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136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137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138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139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82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140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49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50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83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143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52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64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144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4" t="s">
        <v>66</v>
      </c>
      <c r="B1" s="94"/>
      <c r="C1" s="94"/>
      <c r="D1" s="94"/>
      <c r="E1" s="94"/>
      <c r="F1" s="94"/>
      <c r="G1" s="94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67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56</v>
      </c>
      <c r="B5" s="60"/>
      <c r="C5" s="60"/>
      <c r="D5" s="60"/>
      <c r="E5" s="60"/>
      <c r="F5" s="60"/>
      <c r="G5" s="61"/>
    </row>
    <row r="6" spans="1:7" x14ac:dyDescent="0.25">
      <c r="A6" s="95" t="s">
        <v>145</v>
      </c>
      <c r="B6" s="19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57.75" customHeight="1" x14ac:dyDescent="0.25">
      <c r="A7" s="96"/>
      <c r="B7" s="20" t="s">
        <v>134</v>
      </c>
      <c r="C7" s="92"/>
      <c r="D7" s="92"/>
      <c r="E7" s="92"/>
      <c r="F7" s="92"/>
      <c r="G7" s="92"/>
    </row>
    <row r="8" spans="1:7" x14ac:dyDescent="0.25">
      <c r="A8" s="17" t="s">
        <v>68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146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147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69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70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148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71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72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74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75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146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147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69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70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148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71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72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74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77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4" t="s">
        <v>78</v>
      </c>
      <c r="B1" s="94"/>
      <c r="C1" s="94"/>
      <c r="D1" s="94"/>
      <c r="E1" s="94"/>
      <c r="F1" s="94"/>
      <c r="G1" s="94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79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8" t="s">
        <v>80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9">
        <f>+F5+1</f>
        <v>2022</v>
      </c>
    </row>
    <row r="6" spans="1:7" ht="32.25" x14ac:dyDescent="0.25">
      <c r="A6" s="90"/>
      <c r="B6" s="100"/>
      <c r="C6" s="100"/>
      <c r="D6" s="100"/>
      <c r="E6" s="100"/>
      <c r="F6" s="100"/>
      <c r="G6" s="20" t="s">
        <v>149</v>
      </c>
    </row>
    <row r="7" spans="1:7" x14ac:dyDescent="0.25">
      <c r="A7" s="35" t="s">
        <v>81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150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151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57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58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152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153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59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60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154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61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155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156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82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157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158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63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159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83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51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84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52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64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160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65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7" t="s">
        <v>161</v>
      </c>
      <c r="B39" s="97"/>
      <c r="C39" s="97"/>
      <c r="D39" s="97"/>
      <c r="E39" s="97"/>
      <c r="F39" s="97"/>
      <c r="G39" s="97"/>
    </row>
    <row r="40" spans="1:7" x14ac:dyDescent="0.25">
      <c r="A40" s="97" t="s">
        <v>162</v>
      </c>
      <c r="B40" s="97"/>
      <c r="C40" s="97"/>
      <c r="D40" s="97"/>
      <c r="E40" s="97"/>
      <c r="F40" s="97"/>
      <c r="G40" s="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4" t="s">
        <v>85</v>
      </c>
      <c r="B1" s="94"/>
      <c r="C1" s="94"/>
      <c r="D1" s="94"/>
      <c r="E1" s="94"/>
      <c r="F1" s="94"/>
      <c r="G1" s="94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86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101" t="s">
        <v>145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9">
        <v>2022</v>
      </c>
    </row>
    <row r="6" spans="1:7" ht="48.75" customHeight="1" x14ac:dyDescent="0.25">
      <c r="A6" s="102"/>
      <c r="B6" s="100"/>
      <c r="C6" s="100"/>
      <c r="D6" s="100"/>
      <c r="E6" s="100"/>
      <c r="F6" s="100"/>
      <c r="G6" s="20" t="s">
        <v>163</v>
      </c>
    </row>
    <row r="7" spans="1:7" x14ac:dyDescent="0.25">
      <c r="A7" s="17" t="s">
        <v>68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146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147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69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70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148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71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72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73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75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146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147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69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70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148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71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72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76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74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164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7" t="s">
        <v>161</v>
      </c>
      <c r="B32" s="97"/>
      <c r="C32" s="97"/>
      <c r="D32" s="97"/>
      <c r="E32" s="97"/>
      <c r="F32" s="97"/>
      <c r="G32" s="97"/>
    </row>
    <row r="33" spans="1:7" x14ac:dyDescent="0.25">
      <c r="A33" s="97" t="s">
        <v>162</v>
      </c>
      <c r="B33" s="97"/>
      <c r="C33" s="97"/>
      <c r="D33" s="97"/>
      <c r="E33" s="97"/>
      <c r="F33" s="97"/>
      <c r="G33" s="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103" t="s">
        <v>87</v>
      </c>
      <c r="B1" s="103"/>
      <c r="C1" s="103"/>
      <c r="D1" s="103"/>
      <c r="E1" s="103"/>
      <c r="F1" s="103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88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89</v>
      </c>
      <c r="C4" s="66" t="s">
        <v>90</v>
      </c>
      <c r="D4" s="66" t="s">
        <v>91</v>
      </c>
      <c r="E4" s="66" t="s">
        <v>92</v>
      </c>
      <c r="F4" s="66" t="s">
        <v>93</v>
      </c>
    </row>
    <row r="5" spans="1:6" ht="12.75" customHeight="1" x14ac:dyDescent="0.25">
      <c r="A5" s="10" t="s">
        <v>94</v>
      </c>
      <c r="B5" s="27"/>
      <c r="C5" s="27"/>
      <c r="D5" s="27"/>
      <c r="E5" s="27"/>
      <c r="F5" s="27"/>
    </row>
    <row r="6" spans="1:6" ht="30" x14ac:dyDescent="0.25">
      <c r="A6" s="32" t="s">
        <v>95</v>
      </c>
      <c r="B6" s="33"/>
      <c r="C6" s="33"/>
      <c r="D6" s="33"/>
      <c r="E6" s="33"/>
      <c r="F6" s="33"/>
    </row>
    <row r="7" spans="1:6" ht="15" x14ac:dyDescent="0.25">
      <c r="A7" s="32" t="s">
        <v>96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97</v>
      </c>
      <c r="B9" s="23"/>
      <c r="C9" s="23"/>
      <c r="D9" s="23"/>
      <c r="E9" s="23"/>
      <c r="F9" s="23"/>
    </row>
    <row r="10" spans="1:6" ht="15" x14ac:dyDescent="0.25">
      <c r="A10" s="32" t="s">
        <v>98</v>
      </c>
      <c r="B10" s="33"/>
      <c r="C10" s="33"/>
      <c r="D10" s="33"/>
      <c r="E10" s="33"/>
      <c r="F10" s="33"/>
    </row>
    <row r="11" spans="1:6" ht="15" x14ac:dyDescent="0.25">
      <c r="A11" s="48" t="s">
        <v>99</v>
      </c>
      <c r="B11" s="33"/>
      <c r="C11" s="33"/>
      <c r="D11" s="33"/>
      <c r="E11" s="33"/>
      <c r="F11" s="33"/>
    </row>
    <row r="12" spans="1:6" ht="15" x14ac:dyDescent="0.25">
      <c r="A12" s="48" t="s">
        <v>100</v>
      </c>
      <c r="B12" s="33"/>
      <c r="C12" s="33"/>
      <c r="D12" s="33"/>
      <c r="E12" s="33"/>
      <c r="F12" s="33"/>
    </row>
    <row r="13" spans="1:6" ht="15" x14ac:dyDescent="0.25">
      <c r="A13" s="48" t="s">
        <v>101</v>
      </c>
      <c r="B13" s="33"/>
      <c r="C13" s="33"/>
      <c r="D13" s="33"/>
      <c r="E13" s="33"/>
      <c r="F13" s="33"/>
    </row>
    <row r="14" spans="1:6" ht="15" x14ac:dyDescent="0.25">
      <c r="A14" s="32" t="s">
        <v>102</v>
      </c>
      <c r="B14" s="33"/>
      <c r="C14" s="33"/>
      <c r="D14" s="33"/>
      <c r="E14" s="33"/>
      <c r="F14" s="33"/>
    </row>
    <row r="15" spans="1:6" ht="15" x14ac:dyDescent="0.25">
      <c r="A15" s="48" t="s">
        <v>99</v>
      </c>
      <c r="B15" s="33"/>
      <c r="C15" s="33"/>
      <c r="D15" s="33"/>
      <c r="E15" s="33"/>
      <c r="F15" s="33"/>
    </row>
    <row r="16" spans="1:6" ht="15" x14ac:dyDescent="0.25">
      <c r="A16" s="48" t="s">
        <v>100</v>
      </c>
      <c r="B16" s="33"/>
      <c r="C16" s="33"/>
      <c r="D16" s="33"/>
      <c r="E16" s="33"/>
      <c r="F16" s="33"/>
    </row>
    <row r="17" spans="1:6" ht="15" x14ac:dyDescent="0.25">
      <c r="A17" s="48" t="s">
        <v>101</v>
      </c>
      <c r="B17" s="33"/>
      <c r="C17" s="33"/>
      <c r="D17" s="33"/>
      <c r="E17" s="33"/>
      <c r="F17" s="33"/>
    </row>
    <row r="18" spans="1:6" ht="15" x14ac:dyDescent="0.25">
      <c r="A18" s="32" t="s">
        <v>103</v>
      </c>
      <c r="B18" s="67"/>
      <c r="C18" s="33"/>
      <c r="D18" s="33"/>
      <c r="E18" s="33"/>
      <c r="F18" s="33"/>
    </row>
    <row r="19" spans="1:6" ht="15" x14ac:dyDescent="0.25">
      <c r="A19" s="32" t="s">
        <v>104</v>
      </c>
      <c r="B19" s="33"/>
      <c r="C19" s="33"/>
      <c r="D19" s="33"/>
      <c r="E19" s="33"/>
      <c r="F19" s="33"/>
    </row>
    <row r="20" spans="1:6" ht="30" x14ac:dyDescent="0.25">
      <c r="A20" s="32" t="s">
        <v>105</v>
      </c>
      <c r="B20" s="68"/>
      <c r="C20" s="68"/>
      <c r="D20" s="68"/>
      <c r="E20" s="68"/>
      <c r="F20" s="68"/>
    </row>
    <row r="21" spans="1:6" ht="30" x14ac:dyDescent="0.25">
      <c r="A21" s="32" t="s">
        <v>106</v>
      </c>
      <c r="B21" s="68"/>
      <c r="C21" s="68"/>
      <c r="D21" s="68"/>
      <c r="E21" s="68"/>
      <c r="F21" s="68"/>
    </row>
    <row r="22" spans="1:6" ht="30" x14ac:dyDescent="0.25">
      <c r="A22" s="32" t="s">
        <v>107</v>
      </c>
      <c r="B22" s="68"/>
      <c r="C22" s="68"/>
      <c r="D22" s="68"/>
      <c r="E22" s="68"/>
      <c r="F22" s="68"/>
    </row>
    <row r="23" spans="1:6" ht="15" x14ac:dyDescent="0.25">
      <c r="A23" s="32" t="s">
        <v>108</v>
      </c>
      <c r="B23" s="68"/>
      <c r="C23" s="68"/>
      <c r="D23" s="68"/>
      <c r="E23" s="68"/>
      <c r="F23" s="68"/>
    </row>
    <row r="24" spans="1:6" ht="15" x14ac:dyDescent="0.25">
      <c r="A24" s="32" t="s">
        <v>109</v>
      </c>
      <c r="B24" s="69"/>
      <c r="C24" s="33"/>
      <c r="D24" s="33"/>
      <c r="E24" s="33"/>
      <c r="F24" s="33"/>
    </row>
    <row r="25" spans="1:6" ht="15" x14ac:dyDescent="0.25">
      <c r="A25" s="32" t="s">
        <v>110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111</v>
      </c>
      <c r="B27" s="23"/>
      <c r="C27" s="23"/>
      <c r="D27" s="23"/>
      <c r="E27" s="23"/>
      <c r="F27" s="23"/>
    </row>
    <row r="28" spans="1:6" ht="15" x14ac:dyDescent="0.25">
      <c r="A28" s="32" t="s">
        <v>112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113</v>
      </c>
      <c r="B30" s="23"/>
      <c r="C30" s="23"/>
      <c r="D30" s="23"/>
      <c r="E30" s="23"/>
      <c r="F30" s="23"/>
    </row>
    <row r="31" spans="1:6" ht="15" x14ac:dyDescent="0.25">
      <c r="A31" s="32" t="s">
        <v>98</v>
      </c>
      <c r="B31" s="33"/>
      <c r="C31" s="33"/>
      <c r="D31" s="33"/>
      <c r="E31" s="33"/>
      <c r="F31" s="33"/>
    </row>
    <row r="32" spans="1:6" ht="15" x14ac:dyDescent="0.25">
      <c r="A32" s="32" t="s">
        <v>102</v>
      </c>
      <c r="B32" s="33"/>
      <c r="C32" s="33"/>
      <c r="D32" s="33"/>
      <c r="E32" s="33"/>
      <c r="F32" s="33"/>
    </row>
    <row r="33" spans="1:6" ht="15" x14ac:dyDescent="0.25">
      <c r="A33" s="32" t="s">
        <v>114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115</v>
      </c>
      <c r="B35" s="23"/>
      <c r="C35" s="23"/>
      <c r="D35" s="23"/>
      <c r="E35" s="23"/>
      <c r="F35" s="23"/>
    </row>
    <row r="36" spans="1:6" ht="15" x14ac:dyDescent="0.25">
      <c r="A36" s="32" t="s">
        <v>116</v>
      </c>
      <c r="B36" s="33"/>
      <c r="C36" s="33"/>
      <c r="D36" s="33"/>
      <c r="E36" s="33"/>
      <c r="F36" s="33"/>
    </row>
    <row r="37" spans="1:6" ht="15" x14ac:dyDescent="0.25">
      <c r="A37" s="32" t="s">
        <v>117</v>
      </c>
      <c r="B37" s="33"/>
      <c r="C37" s="33"/>
      <c r="D37" s="33"/>
      <c r="E37" s="33"/>
      <c r="F37" s="33"/>
    </row>
    <row r="38" spans="1:6" ht="15" x14ac:dyDescent="0.25">
      <c r="A38" s="32" t="s">
        <v>118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119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120</v>
      </c>
      <c r="B42" s="23"/>
      <c r="C42" s="23"/>
      <c r="D42" s="23"/>
      <c r="E42" s="23"/>
      <c r="F42" s="23"/>
    </row>
    <row r="43" spans="1:6" ht="15" x14ac:dyDescent="0.25">
      <c r="A43" s="32" t="s">
        <v>121</v>
      </c>
      <c r="B43" s="33"/>
      <c r="C43" s="33"/>
      <c r="D43" s="33"/>
      <c r="E43" s="33"/>
      <c r="F43" s="33"/>
    </row>
    <row r="44" spans="1:6" ht="15" x14ac:dyDescent="0.25">
      <c r="A44" s="32" t="s">
        <v>122</v>
      </c>
      <c r="B44" s="33"/>
      <c r="C44" s="33"/>
      <c r="D44" s="33"/>
      <c r="E44" s="33"/>
      <c r="F44" s="33"/>
    </row>
    <row r="45" spans="1:6" ht="15" x14ac:dyDescent="0.25">
      <c r="A45" s="32" t="s">
        <v>123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124</v>
      </c>
      <c r="B47" s="23"/>
      <c r="C47" s="23"/>
      <c r="D47" s="23"/>
      <c r="E47" s="23"/>
      <c r="F47" s="23"/>
    </row>
    <row r="48" spans="1:6" ht="15" x14ac:dyDescent="0.25">
      <c r="A48" s="32" t="s">
        <v>122</v>
      </c>
      <c r="B48" s="68"/>
      <c r="C48" s="68"/>
      <c r="D48" s="68"/>
      <c r="E48" s="68"/>
      <c r="F48" s="68"/>
    </row>
    <row r="49" spans="1:6" ht="15" x14ac:dyDescent="0.25">
      <c r="A49" s="32" t="s">
        <v>123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125</v>
      </c>
      <c r="B51" s="23"/>
      <c r="C51" s="23"/>
      <c r="D51" s="23"/>
      <c r="E51" s="23"/>
      <c r="F51" s="23"/>
    </row>
    <row r="52" spans="1:6" ht="15" x14ac:dyDescent="0.25">
      <c r="A52" s="32" t="s">
        <v>122</v>
      </c>
      <c r="B52" s="33"/>
      <c r="C52" s="33"/>
      <c r="D52" s="33"/>
      <c r="E52" s="33"/>
      <c r="F52" s="33"/>
    </row>
    <row r="53" spans="1:6" ht="15" x14ac:dyDescent="0.25">
      <c r="A53" s="32" t="s">
        <v>123</v>
      </c>
      <c r="B53" s="33"/>
      <c r="C53" s="33"/>
      <c r="D53" s="33"/>
      <c r="E53" s="33"/>
      <c r="F53" s="33"/>
    </row>
    <row r="54" spans="1:6" ht="15" x14ac:dyDescent="0.25">
      <c r="A54" s="32" t="s">
        <v>126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127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122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123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128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129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130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131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132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133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2025-08-02T14:21:02Z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