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F47CA6BD-130B-47AF-A8C6-BA5C2AEADA7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62" i="7" l="1"/>
  <c r="E84" i="7"/>
  <c r="G28" i="7"/>
  <c r="C9" i="7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G103" i="7"/>
  <c r="G85" i="7"/>
  <c r="G48" i="7"/>
  <c r="G10" i="7"/>
  <c r="G9" i="7" s="1"/>
  <c r="F9" i="7"/>
  <c r="F159" i="7" s="1"/>
  <c r="D9" i="7"/>
  <c r="C159" i="7" l="1"/>
  <c r="D159" i="7"/>
  <c r="G84" i="7"/>
  <c r="G159" i="7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<sst xmlns="http://schemas.openxmlformats.org/spreadsheetml/2006/main" count="341" uniqueCount="213">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</sst>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2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75" zoomScaleNormal="75" workbookViewId="0">
      <selection activeCell="E4" sqref="E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5" t="s">
        <v>16</v>
      </c>
      <c r="B1" s="76"/>
      <c r="C1" s="76"/>
      <c r="D1" s="76"/>
      <c r="E1" s="76"/>
      <c r="F1" s="76"/>
      <c r="G1" s="77"/>
    </row>
    <row r="2" spans="1:7" x14ac:dyDescent="0.25">
      <c r="A2" s="58" t="s">
        <v>211</v>
      </c>
      <c r="B2" s="58"/>
      <c r="C2" s="58"/>
      <c r="D2" s="58"/>
      <c r="E2" s="58"/>
      <c r="F2" s="58"/>
      <c r="G2" s="58"/>
    </row>
    <row r="3" spans="1:7" x14ac:dyDescent="0.25">
      <c r="A3" s="59" t="s">
        <v>17</v>
      </c>
      <c r="B3" s="59"/>
      <c r="C3" s="59"/>
      <c r="D3" s="59"/>
      <c r="E3" s="59"/>
      <c r="F3" s="59"/>
      <c r="G3" s="59"/>
    </row>
    <row r="4" spans="1:7" x14ac:dyDescent="0.25">
      <c r="A4" s="59" t="s">
        <v>18</v>
      </c>
      <c r="B4" s="59"/>
      <c r="C4" s="59"/>
      <c r="D4" s="59"/>
      <c r="E4" s="59"/>
      <c r="F4" s="59"/>
      <c r="G4" s="59"/>
    </row>
    <row r="5" spans="1:7" x14ac:dyDescent="0.25">
      <c r="A5" s="59" t="s">
        <v>212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4" t="s">
        <v>1</v>
      </c>
      <c r="B7" s="74" t="s">
        <v>19</v>
      </c>
      <c r="C7" s="74"/>
      <c r="D7" s="74"/>
      <c r="E7" s="74"/>
      <c r="F7" s="74"/>
      <c r="G7" s="78" t="s">
        <v>20</v>
      </c>
    </row>
    <row r="8" spans="1:7" ht="30" x14ac:dyDescent="0.25">
      <c r="A8" s="74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25">
      <c r="A9" s="6" t="s">
        <v>24</v>
      </c>
      <c r="B9" s="38">
        <f t="shared" ref="B9:G9" si="0">SUM(B10,B18,B28,B38,B48,B58,B62,B71,B75)</f>
        <v>13000000</v>
      </c>
      <c r="C9" s="38">
        <f t="shared" si="0"/>
        <v>1560814.17</v>
      </c>
      <c r="D9" s="38">
        <f t="shared" si="0"/>
        <v>14560814.169999998</v>
      </c>
      <c r="E9" s="38">
        <f t="shared" si="0"/>
        <v>14144883.049999999</v>
      </c>
      <c r="F9" s="38">
        <f t="shared" si="0"/>
        <v>13469611.829999998</v>
      </c>
      <c r="G9" s="38">
        <f t="shared" si="0"/>
        <v>415931.12000000023</v>
      </c>
    </row>
    <row r="10" spans="1:7" x14ac:dyDescent="0.25">
      <c r="A10" s="39" t="s">
        <v>25</v>
      </c>
      <c r="B10" s="38">
        <f t="shared" ref="B10:G10" si="1">SUM(B11:B17)</f>
        <v>10732986.09</v>
      </c>
      <c r="C10" s="38">
        <f t="shared" si="1"/>
        <v>420717.06999999995</v>
      </c>
      <c r="D10" s="38">
        <f t="shared" si="1"/>
        <v>11153703.16</v>
      </c>
      <c r="E10" s="38">
        <f t="shared" si="1"/>
        <v>10949717</v>
      </c>
      <c r="F10" s="38">
        <f t="shared" si="1"/>
        <v>10274445.779999999</v>
      </c>
      <c r="G10" s="38">
        <f t="shared" si="1"/>
        <v>203986.16000000015</v>
      </c>
    </row>
    <row r="11" spans="1:7" x14ac:dyDescent="0.25">
      <c r="A11" s="40" t="s">
        <v>26</v>
      </c>
      <c r="B11" s="73">
        <v>6393536.5999999996</v>
      </c>
      <c r="C11" s="73">
        <v>-655521.69999999995</v>
      </c>
      <c r="D11" s="72">
        <v>5738014.8999999994</v>
      </c>
      <c r="E11" s="73">
        <v>5738014.9000000004</v>
      </c>
      <c r="F11" s="73">
        <v>5738014.9000000004</v>
      </c>
      <c r="G11" s="36">
        <f>D11-E11</f>
        <v>0</v>
      </c>
    </row>
    <row r="12" spans="1:7" x14ac:dyDescent="0.25">
      <c r="A12" s="40" t="s">
        <v>27</v>
      </c>
      <c r="B12" s="73">
        <v>57000</v>
      </c>
      <c r="C12" s="73">
        <v>-40500</v>
      </c>
      <c r="D12" s="72">
        <v>16500</v>
      </c>
      <c r="E12" s="73">
        <v>16500</v>
      </c>
      <c r="F12" s="73">
        <v>16500</v>
      </c>
      <c r="G12" s="36">
        <f t="shared" ref="G12:G17" si="2">D12-E12</f>
        <v>0</v>
      </c>
    </row>
    <row r="13" spans="1:7" x14ac:dyDescent="0.25">
      <c r="A13" s="40" t="s">
        <v>28</v>
      </c>
      <c r="B13" s="73">
        <v>922362.37</v>
      </c>
      <c r="C13" s="73">
        <v>-81314.23</v>
      </c>
      <c r="D13" s="72">
        <v>841048.14</v>
      </c>
      <c r="E13" s="73">
        <v>841048.14</v>
      </c>
      <c r="F13" s="73">
        <v>841048.14</v>
      </c>
      <c r="G13" s="36">
        <f t="shared" si="2"/>
        <v>0</v>
      </c>
    </row>
    <row r="14" spans="1:7" x14ac:dyDescent="0.25">
      <c r="A14" s="40" t="s">
        <v>29</v>
      </c>
      <c r="B14" s="73">
        <v>0</v>
      </c>
      <c r="C14" s="73">
        <v>6103.34</v>
      </c>
      <c r="D14" s="72">
        <v>6103.34</v>
      </c>
      <c r="E14" s="73">
        <v>6103.34</v>
      </c>
      <c r="F14" s="73">
        <v>6103.34</v>
      </c>
      <c r="G14" s="36">
        <f t="shared" si="2"/>
        <v>0</v>
      </c>
    </row>
    <row r="15" spans="1:7" x14ac:dyDescent="0.25">
      <c r="A15" s="40" t="s">
        <v>30</v>
      </c>
      <c r="B15" s="73">
        <v>3360087.12</v>
      </c>
      <c r="C15" s="73">
        <v>1191949.6599999999</v>
      </c>
      <c r="D15" s="72">
        <v>4552036.78</v>
      </c>
      <c r="E15" s="73">
        <v>4348050.62</v>
      </c>
      <c r="F15" s="73">
        <v>3672779.4</v>
      </c>
      <c r="G15" s="36">
        <f t="shared" si="2"/>
        <v>203986.16000000015</v>
      </c>
    </row>
    <row r="16" spans="1:7" x14ac:dyDescent="0.25">
      <c r="A16" s="40" t="s">
        <v>31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36">
        <f t="shared" si="2"/>
        <v>0</v>
      </c>
    </row>
    <row r="17" spans="1:7" x14ac:dyDescent="0.25">
      <c r="A17" s="40" t="s">
        <v>32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978838.75</v>
      </c>
      <c r="C18" s="38">
        <f t="shared" si="3"/>
        <v>412987.76</v>
      </c>
      <c r="D18" s="38">
        <f t="shared" si="3"/>
        <v>1391826.5099999998</v>
      </c>
      <c r="E18" s="38">
        <f t="shared" si="3"/>
        <v>1205043.28</v>
      </c>
      <c r="F18" s="38">
        <f t="shared" si="3"/>
        <v>1205043.28</v>
      </c>
      <c r="G18" s="38">
        <f t="shared" si="3"/>
        <v>186783.22999999995</v>
      </c>
    </row>
    <row r="19" spans="1:7" x14ac:dyDescent="0.25">
      <c r="A19" s="40" t="s">
        <v>34</v>
      </c>
      <c r="B19" s="73">
        <v>241500</v>
      </c>
      <c r="C19" s="73">
        <v>-96285.86</v>
      </c>
      <c r="D19" s="72">
        <v>145214.14000000001</v>
      </c>
      <c r="E19" s="73">
        <v>145102.73000000001</v>
      </c>
      <c r="F19" s="73">
        <v>145102.73000000001</v>
      </c>
      <c r="G19" s="36">
        <f>D19-E19</f>
        <v>111.41000000000349</v>
      </c>
    </row>
    <row r="20" spans="1:7" x14ac:dyDescent="0.25">
      <c r="A20" s="40" t="s">
        <v>35</v>
      </c>
      <c r="B20" s="73">
        <v>139500</v>
      </c>
      <c r="C20" s="73">
        <v>252607.5</v>
      </c>
      <c r="D20" s="72">
        <v>392107.5</v>
      </c>
      <c r="E20" s="73">
        <v>227060.17</v>
      </c>
      <c r="F20" s="73">
        <v>227060.17</v>
      </c>
      <c r="G20" s="36">
        <f t="shared" ref="G20:G27" si="4">D20-E20</f>
        <v>165047.32999999999</v>
      </c>
    </row>
    <row r="21" spans="1:7" x14ac:dyDescent="0.25">
      <c r="A21" s="40" t="s">
        <v>36</v>
      </c>
      <c r="B21" s="73">
        <v>18000</v>
      </c>
      <c r="C21" s="73">
        <v>-18000</v>
      </c>
      <c r="D21" s="72">
        <v>0</v>
      </c>
      <c r="E21" s="73">
        <v>0</v>
      </c>
      <c r="F21" s="73">
        <v>0</v>
      </c>
      <c r="G21" s="36">
        <f t="shared" si="4"/>
        <v>0</v>
      </c>
    </row>
    <row r="22" spans="1:7" x14ac:dyDescent="0.25">
      <c r="A22" s="40" t="s">
        <v>37</v>
      </c>
      <c r="B22" s="73">
        <v>99000</v>
      </c>
      <c r="C22" s="73">
        <v>-42018.559999999998</v>
      </c>
      <c r="D22" s="72">
        <v>56981.440000000002</v>
      </c>
      <c r="E22" s="73">
        <v>56981.440000000002</v>
      </c>
      <c r="F22" s="73">
        <v>56981.440000000002</v>
      </c>
      <c r="G22" s="36">
        <f t="shared" si="4"/>
        <v>0</v>
      </c>
    </row>
    <row r="23" spans="1:7" x14ac:dyDescent="0.25">
      <c r="A23" s="40" t="s">
        <v>38</v>
      </c>
      <c r="B23" s="73">
        <v>51000</v>
      </c>
      <c r="C23" s="73">
        <v>27476.98</v>
      </c>
      <c r="D23" s="72">
        <v>78476.98</v>
      </c>
      <c r="E23" s="73">
        <v>77347.960000000006</v>
      </c>
      <c r="F23" s="73">
        <v>77347.960000000006</v>
      </c>
      <c r="G23" s="36">
        <f t="shared" si="4"/>
        <v>1129.0199999999895</v>
      </c>
    </row>
    <row r="24" spans="1:7" x14ac:dyDescent="0.25">
      <c r="A24" s="40" t="s">
        <v>39</v>
      </c>
      <c r="B24" s="73">
        <v>275338.75</v>
      </c>
      <c r="C24" s="73">
        <v>106754.11</v>
      </c>
      <c r="D24" s="72">
        <v>382092.86</v>
      </c>
      <c r="E24" s="73">
        <v>361648.88</v>
      </c>
      <c r="F24" s="73">
        <v>361648.88</v>
      </c>
      <c r="G24" s="36">
        <f t="shared" si="4"/>
        <v>20443.979999999981</v>
      </c>
    </row>
    <row r="25" spans="1:7" x14ac:dyDescent="0.25">
      <c r="A25" s="40" t="s">
        <v>40</v>
      </c>
      <c r="B25" s="73">
        <v>36000</v>
      </c>
      <c r="C25" s="73">
        <v>-36000</v>
      </c>
      <c r="D25" s="72">
        <v>0</v>
      </c>
      <c r="E25" s="73">
        <v>0</v>
      </c>
      <c r="F25" s="73">
        <v>0</v>
      </c>
      <c r="G25" s="36">
        <f t="shared" si="4"/>
        <v>0</v>
      </c>
    </row>
    <row r="26" spans="1:7" x14ac:dyDescent="0.25">
      <c r="A26" s="40" t="s">
        <v>41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36">
        <f t="shared" si="4"/>
        <v>0</v>
      </c>
    </row>
    <row r="27" spans="1:7" x14ac:dyDescent="0.25">
      <c r="A27" s="40" t="s">
        <v>42</v>
      </c>
      <c r="B27" s="73">
        <v>118500</v>
      </c>
      <c r="C27" s="73">
        <v>218453.59</v>
      </c>
      <c r="D27" s="72">
        <v>336953.58999999997</v>
      </c>
      <c r="E27" s="73">
        <v>336902.1</v>
      </c>
      <c r="F27" s="73">
        <v>336902.1</v>
      </c>
      <c r="G27" s="36">
        <f t="shared" si="4"/>
        <v>51.489999999990687</v>
      </c>
    </row>
    <row r="28" spans="1:7" x14ac:dyDescent="0.25">
      <c r="A28" s="39" t="s">
        <v>43</v>
      </c>
      <c r="B28" s="38">
        <f t="shared" ref="B28:G28" si="5">SUM(B29:B37)</f>
        <v>700500</v>
      </c>
      <c r="C28" s="38">
        <f t="shared" si="5"/>
        <v>703407.02</v>
      </c>
      <c r="D28" s="38">
        <f t="shared" si="5"/>
        <v>1403907.02</v>
      </c>
      <c r="E28" s="38">
        <f t="shared" si="5"/>
        <v>1388460.18</v>
      </c>
      <c r="F28" s="38">
        <f t="shared" si="5"/>
        <v>1388460.18</v>
      </c>
      <c r="G28" s="38">
        <f t="shared" si="5"/>
        <v>15446.840000000055</v>
      </c>
    </row>
    <row r="29" spans="1:7" x14ac:dyDescent="0.25">
      <c r="A29" s="40" t="s">
        <v>44</v>
      </c>
      <c r="B29" s="73">
        <v>102000</v>
      </c>
      <c r="C29" s="73">
        <v>11089</v>
      </c>
      <c r="D29" s="72">
        <v>113089</v>
      </c>
      <c r="E29" s="73">
        <v>113089</v>
      </c>
      <c r="F29" s="73">
        <v>113089</v>
      </c>
      <c r="G29" s="36">
        <f>D29-E29</f>
        <v>0</v>
      </c>
    </row>
    <row r="30" spans="1:7" x14ac:dyDescent="0.25">
      <c r="A30" s="40" t="s">
        <v>45</v>
      </c>
      <c r="B30" s="73">
        <v>19500</v>
      </c>
      <c r="C30" s="73">
        <v>50100</v>
      </c>
      <c r="D30" s="72">
        <v>69600</v>
      </c>
      <c r="E30" s="73">
        <v>69600</v>
      </c>
      <c r="F30" s="73">
        <v>69600</v>
      </c>
      <c r="G30" s="36">
        <f t="shared" ref="G30:G37" si="6">D30-E30</f>
        <v>0</v>
      </c>
    </row>
    <row r="31" spans="1:7" x14ac:dyDescent="0.25">
      <c r="A31" s="40" t="s">
        <v>46</v>
      </c>
      <c r="B31" s="73">
        <v>103500</v>
      </c>
      <c r="C31" s="73">
        <v>217102.44</v>
      </c>
      <c r="D31" s="72">
        <v>320602.44</v>
      </c>
      <c r="E31" s="73">
        <v>306605.59999999998</v>
      </c>
      <c r="F31" s="73">
        <v>306605.59999999998</v>
      </c>
      <c r="G31" s="36">
        <f t="shared" si="6"/>
        <v>13996.840000000026</v>
      </c>
    </row>
    <row r="32" spans="1:7" x14ac:dyDescent="0.25">
      <c r="A32" s="40" t="s">
        <v>47</v>
      </c>
      <c r="B32" s="73">
        <v>78000</v>
      </c>
      <c r="C32" s="73">
        <v>-10673.26</v>
      </c>
      <c r="D32" s="72">
        <v>67326.740000000005</v>
      </c>
      <c r="E32" s="73">
        <v>67326.740000000005</v>
      </c>
      <c r="F32" s="73">
        <v>67326.740000000005</v>
      </c>
      <c r="G32" s="36">
        <f t="shared" si="6"/>
        <v>0</v>
      </c>
    </row>
    <row r="33" spans="1:7" ht="14.45" customHeight="1" x14ac:dyDescent="0.25">
      <c r="A33" s="40" t="s">
        <v>48</v>
      </c>
      <c r="B33" s="73">
        <v>90000</v>
      </c>
      <c r="C33" s="73">
        <v>88727.77</v>
      </c>
      <c r="D33" s="72">
        <v>178727.77000000002</v>
      </c>
      <c r="E33" s="73">
        <v>177277.77</v>
      </c>
      <c r="F33" s="73">
        <v>177277.77</v>
      </c>
      <c r="G33" s="36">
        <f t="shared" si="6"/>
        <v>1450.0000000000291</v>
      </c>
    </row>
    <row r="34" spans="1:7" ht="14.45" customHeight="1" x14ac:dyDescent="0.25">
      <c r="A34" s="40" t="s">
        <v>49</v>
      </c>
      <c r="B34" s="73">
        <v>22500</v>
      </c>
      <c r="C34" s="73">
        <v>-22500</v>
      </c>
      <c r="D34" s="72">
        <v>0</v>
      </c>
      <c r="E34" s="73">
        <v>0</v>
      </c>
      <c r="F34" s="73">
        <v>0</v>
      </c>
      <c r="G34" s="36">
        <f t="shared" si="6"/>
        <v>0</v>
      </c>
    </row>
    <row r="35" spans="1:7" ht="14.45" customHeight="1" x14ac:dyDescent="0.25">
      <c r="A35" s="40" t="s">
        <v>50</v>
      </c>
      <c r="B35" s="73">
        <v>25500</v>
      </c>
      <c r="C35" s="73">
        <v>-1296.52</v>
      </c>
      <c r="D35" s="72">
        <v>24203.48</v>
      </c>
      <c r="E35" s="73">
        <v>24203.48</v>
      </c>
      <c r="F35" s="73">
        <v>24203.48</v>
      </c>
      <c r="G35" s="36">
        <f t="shared" si="6"/>
        <v>0</v>
      </c>
    </row>
    <row r="36" spans="1:7" ht="14.45" customHeight="1" x14ac:dyDescent="0.25">
      <c r="A36" s="40" t="s">
        <v>51</v>
      </c>
      <c r="B36" s="73">
        <v>153000</v>
      </c>
      <c r="C36" s="73">
        <v>87367.59</v>
      </c>
      <c r="D36" s="72">
        <v>240367.59</v>
      </c>
      <c r="E36" s="73">
        <v>240367.59</v>
      </c>
      <c r="F36" s="73">
        <v>240367.59</v>
      </c>
      <c r="G36" s="36">
        <f t="shared" si="6"/>
        <v>0</v>
      </c>
    </row>
    <row r="37" spans="1:7" ht="14.45" customHeight="1" x14ac:dyDescent="0.25">
      <c r="A37" s="40" t="s">
        <v>52</v>
      </c>
      <c r="B37" s="73">
        <v>106500</v>
      </c>
      <c r="C37" s="73">
        <v>283490</v>
      </c>
      <c r="D37" s="72">
        <v>389990</v>
      </c>
      <c r="E37" s="73">
        <v>389990</v>
      </c>
      <c r="F37" s="73">
        <v>389990</v>
      </c>
      <c r="G37" s="36">
        <f t="shared" si="6"/>
        <v>0</v>
      </c>
    </row>
    <row r="38" spans="1:7" x14ac:dyDescent="0.25">
      <c r="A38" s="39" t="s">
        <v>53</v>
      </c>
      <c r="B38" s="38">
        <f t="shared" ref="B38:G38" si="7">SUM(B39:B47)</f>
        <v>584675.16</v>
      </c>
      <c r="C38" s="38">
        <f t="shared" si="7"/>
        <v>-219616.87</v>
      </c>
      <c r="D38" s="38">
        <f t="shared" si="7"/>
        <v>365058.29</v>
      </c>
      <c r="E38" s="38">
        <f t="shared" si="7"/>
        <v>355343.4</v>
      </c>
      <c r="F38" s="38">
        <f t="shared" si="7"/>
        <v>355343.4</v>
      </c>
      <c r="G38" s="38">
        <f t="shared" si="7"/>
        <v>9714.8899999999849</v>
      </c>
    </row>
    <row r="39" spans="1:7" x14ac:dyDescent="0.25">
      <c r="A39" s="40" t="s">
        <v>54</v>
      </c>
      <c r="B39" s="73">
        <v>245000</v>
      </c>
      <c r="C39" s="73">
        <v>-245000</v>
      </c>
      <c r="D39" s="72">
        <v>0</v>
      </c>
      <c r="E39" s="73">
        <v>0</v>
      </c>
      <c r="F39" s="73">
        <v>0</v>
      </c>
      <c r="G39" s="36">
        <f>D39-E39</f>
        <v>0</v>
      </c>
    </row>
    <row r="40" spans="1:7" x14ac:dyDescent="0.25">
      <c r="A40" s="40" t="s">
        <v>55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36">
        <f t="shared" si="8"/>
        <v>0</v>
      </c>
    </row>
    <row r="42" spans="1:7" x14ac:dyDescent="0.25">
      <c r="A42" s="40" t="s">
        <v>57</v>
      </c>
      <c r="B42" s="73">
        <v>83000</v>
      </c>
      <c r="C42" s="73">
        <v>54245.49</v>
      </c>
      <c r="D42" s="72">
        <v>137245.49</v>
      </c>
      <c r="E42" s="73">
        <v>127530.6</v>
      </c>
      <c r="F42" s="73">
        <v>127530.6</v>
      </c>
      <c r="G42" s="36">
        <f t="shared" si="8"/>
        <v>9714.8899999999849</v>
      </c>
    </row>
    <row r="43" spans="1:7" x14ac:dyDescent="0.25">
      <c r="A43" s="40" t="s">
        <v>58</v>
      </c>
      <c r="B43" s="73">
        <v>256675.16</v>
      </c>
      <c r="C43" s="73">
        <v>-28862.36</v>
      </c>
      <c r="D43" s="72">
        <v>227812.8</v>
      </c>
      <c r="E43" s="73">
        <v>227812.8</v>
      </c>
      <c r="F43" s="73">
        <v>227812.8</v>
      </c>
      <c r="G43" s="36">
        <f t="shared" si="8"/>
        <v>0</v>
      </c>
    </row>
    <row r="44" spans="1:7" x14ac:dyDescent="0.25">
      <c r="A44" s="40" t="s">
        <v>59</v>
      </c>
      <c r="B44" s="72">
        <v>0</v>
      </c>
      <c r="C44" s="72">
        <v>0</v>
      </c>
      <c r="D44" s="72">
        <v>0</v>
      </c>
      <c r="E44" s="72">
        <v>0</v>
      </c>
      <c r="F44" s="72">
        <v>0</v>
      </c>
      <c r="G44" s="36">
        <f t="shared" si="8"/>
        <v>0</v>
      </c>
    </row>
    <row r="45" spans="1:7" x14ac:dyDescent="0.25">
      <c r="A45" s="40" t="s">
        <v>60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36">
        <f t="shared" si="8"/>
        <v>0</v>
      </c>
    </row>
    <row r="46" spans="1:7" x14ac:dyDescent="0.25">
      <c r="A46" s="40" t="s">
        <v>61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36">
        <f t="shared" si="8"/>
        <v>0</v>
      </c>
    </row>
    <row r="47" spans="1:7" x14ac:dyDescent="0.25">
      <c r="A47" s="40" t="s">
        <v>62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3000</v>
      </c>
      <c r="C48" s="38">
        <f t="shared" si="9"/>
        <v>243319.19</v>
      </c>
      <c r="D48" s="38">
        <f t="shared" si="9"/>
        <v>246319.19</v>
      </c>
      <c r="E48" s="38">
        <f t="shared" si="9"/>
        <v>246319.19</v>
      </c>
      <c r="F48" s="38">
        <f t="shared" si="9"/>
        <v>246319.19</v>
      </c>
      <c r="G48" s="38">
        <f t="shared" si="9"/>
        <v>0</v>
      </c>
    </row>
    <row r="49" spans="1:7" x14ac:dyDescent="0.25">
      <c r="A49" s="40" t="s">
        <v>64</v>
      </c>
      <c r="B49" s="73">
        <v>3000</v>
      </c>
      <c r="C49" s="73">
        <v>136439</v>
      </c>
      <c r="D49" s="72">
        <v>139439</v>
      </c>
      <c r="E49" s="73">
        <v>139439</v>
      </c>
      <c r="F49" s="73">
        <v>139439</v>
      </c>
      <c r="G49" s="36">
        <f>D49-E49</f>
        <v>0</v>
      </c>
    </row>
    <row r="50" spans="1:7" x14ac:dyDescent="0.25">
      <c r="A50" s="40" t="s">
        <v>65</v>
      </c>
      <c r="B50" s="73">
        <v>0</v>
      </c>
      <c r="C50" s="73">
        <v>0</v>
      </c>
      <c r="D50" s="72">
        <v>0</v>
      </c>
      <c r="E50" s="73">
        <v>0</v>
      </c>
      <c r="F50" s="73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73">
        <v>0</v>
      </c>
      <c r="C51" s="73">
        <v>82880.19</v>
      </c>
      <c r="D51" s="72">
        <v>82880.19</v>
      </c>
      <c r="E51" s="73">
        <v>82880.19</v>
      </c>
      <c r="F51" s="73">
        <v>82880.19</v>
      </c>
      <c r="G51" s="36">
        <f t="shared" si="10"/>
        <v>0</v>
      </c>
    </row>
    <row r="52" spans="1:7" x14ac:dyDescent="0.25">
      <c r="A52" s="40" t="s">
        <v>67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36">
        <f t="shared" si="10"/>
        <v>0</v>
      </c>
    </row>
    <row r="53" spans="1:7" x14ac:dyDescent="0.25">
      <c r="A53" s="40" t="s">
        <v>68</v>
      </c>
      <c r="B53" s="72">
        <v>0</v>
      </c>
      <c r="C53" s="72">
        <v>0</v>
      </c>
      <c r="D53" s="72">
        <v>0</v>
      </c>
      <c r="E53" s="72">
        <v>0</v>
      </c>
      <c r="F53" s="72">
        <v>0</v>
      </c>
      <c r="G53" s="36">
        <f t="shared" si="10"/>
        <v>0</v>
      </c>
    </row>
    <row r="54" spans="1:7" x14ac:dyDescent="0.25">
      <c r="A54" s="40" t="s">
        <v>69</v>
      </c>
      <c r="B54" s="73">
        <v>0</v>
      </c>
      <c r="C54" s="73">
        <v>24000</v>
      </c>
      <c r="D54" s="72">
        <v>24000</v>
      </c>
      <c r="E54" s="73">
        <v>24000</v>
      </c>
      <c r="F54" s="73">
        <v>24000</v>
      </c>
      <c r="G54" s="36">
        <f t="shared" si="10"/>
        <v>0</v>
      </c>
    </row>
    <row r="55" spans="1:7" x14ac:dyDescent="0.25">
      <c r="A55" s="40" t="s">
        <v>70</v>
      </c>
      <c r="B55" s="72">
        <v>0</v>
      </c>
      <c r="C55" s="72">
        <v>0</v>
      </c>
      <c r="D55" s="72">
        <v>0</v>
      </c>
      <c r="E55" s="72">
        <v>0</v>
      </c>
      <c r="F55" s="72">
        <v>0</v>
      </c>
      <c r="G55" s="36">
        <f t="shared" si="10"/>
        <v>0</v>
      </c>
    </row>
    <row r="56" spans="1:7" x14ac:dyDescent="0.25">
      <c r="A56" s="40" t="s">
        <v>71</v>
      </c>
      <c r="B56" s="72">
        <v>0</v>
      </c>
      <c r="C56" s="72">
        <v>0</v>
      </c>
      <c r="D56" s="72">
        <v>0</v>
      </c>
      <c r="E56" s="72">
        <v>0</v>
      </c>
      <c r="F56" s="72">
        <v>0</v>
      </c>
      <c r="G56" s="36">
        <f t="shared" si="10"/>
        <v>0</v>
      </c>
    </row>
    <row r="57" spans="1:7" x14ac:dyDescent="0.25">
      <c r="A57" s="40" t="s">
        <v>72</v>
      </c>
      <c r="B57" s="72">
        <v>0</v>
      </c>
      <c r="C57" s="72">
        <v>0</v>
      </c>
      <c r="D57" s="72">
        <v>0</v>
      </c>
      <c r="E57" s="72">
        <v>0</v>
      </c>
      <c r="F57" s="72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0</v>
      </c>
      <c r="C58" s="38">
        <f t="shared" si="11"/>
        <v>0</v>
      </c>
      <c r="D58" s="38">
        <f t="shared" si="11"/>
        <v>0</v>
      </c>
      <c r="E58" s="38">
        <f t="shared" si="11"/>
        <v>0</v>
      </c>
      <c r="F58" s="38">
        <f t="shared" si="11"/>
        <v>0</v>
      </c>
      <c r="G58" s="38">
        <f t="shared" si="11"/>
        <v>0</v>
      </c>
    </row>
    <row r="59" spans="1:7" x14ac:dyDescent="0.25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0</v>
      </c>
      <c r="C62" s="38">
        <f t="shared" si="13"/>
        <v>0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40" t="s">
        <v>85</v>
      </c>
      <c r="B70" s="36">
        <v>0</v>
      </c>
      <c r="C70" s="36">
        <v>0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25">
      <c r="A71" s="39" t="s">
        <v>86</v>
      </c>
      <c r="B71" s="38">
        <f t="shared" ref="B71:G71" si="15">SUM(B72:B74)</f>
        <v>0</v>
      </c>
      <c r="C71" s="38">
        <f t="shared" si="15"/>
        <v>0</v>
      </c>
      <c r="D71" s="38">
        <f t="shared" si="15"/>
        <v>0</v>
      </c>
      <c r="E71" s="38">
        <f t="shared" si="15"/>
        <v>0</v>
      </c>
      <c r="F71" s="38">
        <f t="shared" si="15"/>
        <v>0</v>
      </c>
      <c r="G71" s="38">
        <f t="shared" si="15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16"/>
        <v>0</v>
      </c>
    </row>
    <row r="75" spans="1:7" x14ac:dyDescent="0.25">
      <c r="A75" s="39" t="s">
        <v>90</v>
      </c>
      <c r="B75" s="38">
        <f t="shared" ref="B75:G75" si="17">SUM(B76:B82)</f>
        <v>0</v>
      </c>
      <c r="C75" s="38">
        <f t="shared" si="17"/>
        <v>0</v>
      </c>
      <c r="D75" s="38">
        <f t="shared" si="17"/>
        <v>0</v>
      </c>
      <c r="E75" s="38">
        <f t="shared" si="17"/>
        <v>0</v>
      </c>
      <c r="F75" s="38">
        <f t="shared" si="17"/>
        <v>0</v>
      </c>
      <c r="G75" s="38">
        <f t="shared" si="17"/>
        <v>0</v>
      </c>
    </row>
    <row r="76" spans="1:7" x14ac:dyDescent="0.25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>D76-E76</f>
        <v>0</v>
      </c>
    </row>
    <row r="77" spans="1:7" x14ac:dyDescent="0.25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ref="G77:G82" si="18">D77-E77</f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0</v>
      </c>
      <c r="C84" s="38">
        <f t="shared" si="19"/>
        <v>0</v>
      </c>
      <c r="D84" s="38">
        <f t="shared" si="19"/>
        <v>0</v>
      </c>
      <c r="E84" s="38">
        <f t="shared" si="19"/>
        <v>0</v>
      </c>
      <c r="F84" s="38">
        <f t="shared" si="19"/>
        <v>0</v>
      </c>
      <c r="G84" s="38">
        <f t="shared" si="19"/>
        <v>0</v>
      </c>
    </row>
    <row r="85" spans="1:7" x14ac:dyDescent="0.25">
      <c r="A85" s="39" t="s">
        <v>25</v>
      </c>
      <c r="B85" s="38">
        <f t="shared" ref="B85:G85" si="20">SUM(B86:B92)</f>
        <v>0</v>
      </c>
      <c r="C85" s="38">
        <f t="shared" si="20"/>
        <v>0</v>
      </c>
      <c r="D85" s="38">
        <f t="shared" si="20"/>
        <v>0</v>
      </c>
      <c r="E85" s="38">
        <f t="shared" si="20"/>
        <v>0</v>
      </c>
      <c r="F85" s="38">
        <f t="shared" si="20"/>
        <v>0</v>
      </c>
      <c r="G85" s="38">
        <f t="shared" si="20"/>
        <v>0</v>
      </c>
    </row>
    <row r="86" spans="1:7" x14ac:dyDescent="0.25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25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21">D87-E87</f>
        <v>0</v>
      </c>
    </row>
    <row r="88" spans="1:7" x14ac:dyDescent="0.25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1"/>
        <v>0</v>
      </c>
    </row>
    <row r="89" spans="1:7" x14ac:dyDescent="0.25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1"/>
        <v>0</v>
      </c>
    </row>
    <row r="90" spans="1:7" x14ac:dyDescent="0.25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1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0</v>
      </c>
      <c r="C93" s="38">
        <f t="shared" si="22"/>
        <v>0</v>
      </c>
      <c r="D93" s="38">
        <f t="shared" si="22"/>
        <v>0</v>
      </c>
      <c r="E93" s="38">
        <f t="shared" si="22"/>
        <v>0</v>
      </c>
      <c r="F93" s="38">
        <f t="shared" si="22"/>
        <v>0</v>
      </c>
      <c r="G93" s="38">
        <f t="shared" si="22"/>
        <v>0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0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3"/>
        <v>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3"/>
        <v>0</v>
      </c>
    </row>
    <row r="100" spans="1:7" x14ac:dyDescent="0.25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3"/>
        <v>0</v>
      </c>
    </row>
    <row r="101" spans="1:7" x14ac:dyDescent="0.25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3"/>
        <v>0</v>
      </c>
    </row>
    <row r="102" spans="1:7" x14ac:dyDescent="0.25">
      <c r="A102" s="40" t="s">
        <v>42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f t="shared" si="23"/>
        <v>0</v>
      </c>
    </row>
    <row r="103" spans="1:7" x14ac:dyDescent="0.25">
      <c r="A103" s="39" t="s">
        <v>43</v>
      </c>
      <c r="B103" s="38">
        <f>SUM(B104:B112)</f>
        <v>0</v>
      </c>
      <c r="C103" s="38">
        <f>SUM(C104:C112)</f>
        <v>0</v>
      </c>
      <c r="D103" s="38">
        <v>0</v>
      </c>
      <c r="E103" s="38">
        <f>SUM(E104:E112)</f>
        <v>0</v>
      </c>
      <c r="F103" s="38">
        <f>SUM(F104:F112)</f>
        <v>0</v>
      </c>
      <c r="G103" s="38">
        <f>SUM(G104:G112)</f>
        <v>0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4">D105-E105</f>
        <v>0</v>
      </c>
    </row>
    <row r="106" spans="1:7" x14ac:dyDescent="0.25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4"/>
        <v>0</v>
      </c>
    </row>
    <row r="107" spans="1:7" x14ac:dyDescent="0.25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4"/>
        <v>0</v>
      </c>
    </row>
    <row r="108" spans="1:7" x14ac:dyDescent="0.25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4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4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4"/>
        <v>0</v>
      </c>
    </row>
    <row r="111" spans="1:7" x14ac:dyDescent="0.25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4"/>
        <v>0</v>
      </c>
    </row>
    <row r="112" spans="1:7" x14ac:dyDescent="0.25">
      <c r="A112" s="40" t="s">
        <v>52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f t="shared" si="24"/>
        <v>0</v>
      </c>
    </row>
    <row r="113" spans="1:7" x14ac:dyDescent="0.25">
      <c r="A113" s="39" t="s">
        <v>53</v>
      </c>
      <c r="B113" s="38">
        <f t="shared" ref="B113:G113" si="25">SUM(B114:B122)</f>
        <v>0</v>
      </c>
      <c r="C113" s="38">
        <f t="shared" si="25"/>
        <v>0</v>
      </c>
      <c r="D113" s="38">
        <f t="shared" si="25"/>
        <v>0</v>
      </c>
      <c r="E113" s="38">
        <f t="shared" si="25"/>
        <v>0</v>
      </c>
      <c r="F113" s="38">
        <f t="shared" si="25"/>
        <v>0</v>
      </c>
      <c r="G113" s="38">
        <f t="shared" si="25"/>
        <v>0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6">D115-E115</f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6"/>
        <v>0</v>
      </c>
    </row>
    <row r="117" spans="1:7" x14ac:dyDescent="0.25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6"/>
        <v>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6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6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6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6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6"/>
        <v>0</v>
      </c>
    </row>
    <row r="123" spans="1:7" x14ac:dyDescent="0.25">
      <c r="A123" s="39" t="s">
        <v>63</v>
      </c>
      <c r="B123" s="38">
        <f t="shared" ref="B123:G123" si="27">SUM(B124:B132)</f>
        <v>0</v>
      </c>
      <c r="C123" s="38">
        <f t="shared" si="27"/>
        <v>0</v>
      </c>
      <c r="D123" s="38">
        <f t="shared" si="27"/>
        <v>0</v>
      </c>
      <c r="E123" s="38">
        <f t="shared" si="27"/>
        <v>0</v>
      </c>
      <c r="F123" s="38">
        <f t="shared" si="27"/>
        <v>0</v>
      </c>
      <c r="G123" s="38">
        <f t="shared" si="27"/>
        <v>0</v>
      </c>
    </row>
    <row r="124" spans="1:7" x14ac:dyDescent="0.25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>D124-E124</f>
        <v>0</v>
      </c>
    </row>
    <row r="125" spans="1:7" x14ac:dyDescent="0.25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ref="G125:G132" si="28">D125-E125</f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8"/>
        <v>0</v>
      </c>
    </row>
    <row r="127" spans="1:7" x14ac:dyDescent="0.25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8"/>
        <v>0</v>
      </c>
    </row>
    <row r="128" spans="1:7" x14ac:dyDescent="0.25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8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8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8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8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8"/>
        <v>0</v>
      </c>
    </row>
    <row r="133" spans="1:7" x14ac:dyDescent="0.25">
      <c r="A133" s="39" t="s">
        <v>73</v>
      </c>
      <c r="B133" s="38">
        <f t="shared" ref="B133:G133" si="29">SUM(B134:B136)</f>
        <v>0</v>
      </c>
      <c r="C133" s="38">
        <f t="shared" si="29"/>
        <v>0</v>
      </c>
      <c r="D133" s="38">
        <f t="shared" si="29"/>
        <v>0</v>
      </c>
      <c r="E133" s="38">
        <f t="shared" si="29"/>
        <v>0</v>
      </c>
      <c r="F133" s="38">
        <f t="shared" si="29"/>
        <v>0</v>
      </c>
      <c r="G133" s="38">
        <f t="shared" si="29"/>
        <v>0</v>
      </c>
    </row>
    <row r="134" spans="1:7" x14ac:dyDescent="0.25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>D134-E134</f>
        <v>0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ref="G135:G136" si="30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0"/>
        <v>0</v>
      </c>
    </row>
    <row r="137" spans="1:7" x14ac:dyDescent="0.25">
      <c r="A137" s="39" t="s">
        <v>77</v>
      </c>
      <c r="B137" s="38">
        <f t="shared" ref="B137:G137" si="31">SUM(B138:B142,B144:B145)</f>
        <v>0</v>
      </c>
      <c r="C137" s="38">
        <f t="shared" si="31"/>
        <v>0</v>
      </c>
      <c r="D137" s="38">
        <f t="shared" si="31"/>
        <v>0</v>
      </c>
      <c r="E137" s="38">
        <f t="shared" si="31"/>
        <v>0</v>
      </c>
      <c r="F137" s="38">
        <f t="shared" si="31"/>
        <v>0</v>
      </c>
      <c r="G137" s="38">
        <f t="shared" si="31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2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2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2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2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2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2"/>
        <v>0</v>
      </c>
    </row>
    <row r="145" spans="1:7" x14ac:dyDescent="0.25">
      <c r="A145" s="40" t="s">
        <v>85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f t="shared" si="32"/>
        <v>0</v>
      </c>
    </row>
    <row r="146" spans="1:7" x14ac:dyDescent="0.25">
      <c r="A146" s="39" t="s">
        <v>86</v>
      </c>
      <c r="B146" s="38">
        <f t="shared" ref="B146:G146" si="33">SUM(B147:B149)</f>
        <v>0</v>
      </c>
      <c r="C146" s="38">
        <f t="shared" si="33"/>
        <v>0</v>
      </c>
      <c r="D146" s="38">
        <f t="shared" si="33"/>
        <v>0</v>
      </c>
      <c r="E146" s="38">
        <f t="shared" si="33"/>
        <v>0</v>
      </c>
      <c r="F146" s="38">
        <f t="shared" si="33"/>
        <v>0</v>
      </c>
      <c r="G146" s="38">
        <f t="shared" si="33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4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34"/>
        <v>0</v>
      </c>
    </row>
    <row r="150" spans="1:7" x14ac:dyDescent="0.25">
      <c r="A150" s="39" t="s">
        <v>90</v>
      </c>
      <c r="B150" s="38">
        <f t="shared" ref="B150:G150" si="35">SUM(B151:B157)</f>
        <v>0</v>
      </c>
      <c r="C150" s="38">
        <f t="shared" si="35"/>
        <v>0</v>
      </c>
      <c r="D150" s="38">
        <f t="shared" si="35"/>
        <v>0</v>
      </c>
      <c r="E150" s="38">
        <f t="shared" si="35"/>
        <v>0</v>
      </c>
      <c r="F150" s="38">
        <f t="shared" si="35"/>
        <v>0</v>
      </c>
      <c r="G150" s="38">
        <f t="shared" si="35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6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6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6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6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6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6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7">B9+B84</f>
        <v>13000000</v>
      </c>
      <c r="C159" s="45">
        <f t="shared" si="37"/>
        <v>1560814.17</v>
      </c>
      <c r="D159" s="45">
        <f t="shared" si="37"/>
        <v>14560814.169999998</v>
      </c>
      <c r="E159" s="45">
        <f t="shared" si="37"/>
        <v>14144883.049999999</v>
      </c>
      <c r="F159" s="45">
        <f t="shared" si="37"/>
        <v>13469611.829999998</v>
      </c>
      <c r="G159" s="45">
        <f t="shared" si="37"/>
        <v>415931.12000000023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B59:G61 B58:F58 B63:G70 B62:F62 B71:F92 B94:F159 B93:C93 E93:F93 G11:G17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1" t="s">
        <v>100</v>
      </c>
      <c r="B1" s="81"/>
      <c r="C1" s="81"/>
      <c r="D1" s="81"/>
      <c r="E1" s="81"/>
      <c r="F1" s="81"/>
      <c r="G1" s="81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79" t="s">
        <v>179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31" t="s">
        <v>180</v>
      </c>
      <c r="C7" s="80"/>
      <c r="D7" s="80"/>
      <c r="E7" s="80"/>
      <c r="F7" s="80"/>
      <c r="G7" s="80"/>
    </row>
    <row r="8" spans="1:7" ht="30" x14ac:dyDescent="0.25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112</v>
      </c>
      <c r="B1" s="82"/>
      <c r="C1" s="82"/>
      <c r="D1" s="82"/>
      <c r="E1" s="82"/>
      <c r="F1" s="82"/>
      <c r="G1" s="82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3" t="s">
        <v>191</v>
      </c>
      <c r="B6" s="10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1" t="s">
        <v>180</v>
      </c>
      <c r="C7" s="80"/>
      <c r="D7" s="80"/>
      <c r="E7" s="80"/>
      <c r="F7" s="80"/>
      <c r="G7" s="80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124</v>
      </c>
      <c r="B1" s="82"/>
      <c r="C1" s="82"/>
      <c r="D1" s="82"/>
      <c r="E1" s="82"/>
      <c r="F1" s="82"/>
      <c r="G1" s="82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6" t="s">
        <v>179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f>+F5+1</f>
        <v>2022</v>
      </c>
    </row>
    <row r="6" spans="1:7" ht="32.25" x14ac:dyDescent="0.25">
      <c r="A6" s="78"/>
      <c r="B6" s="88"/>
      <c r="C6" s="88"/>
      <c r="D6" s="88"/>
      <c r="E6" s="88"/>
      <c r="F6" s="88"/>
      <c r="G6" s="11" t="s">
        <v>195</v>
      </c>
    </row>
    <row r="7" spans="1:7" x14ac:dyDescent="0.25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5" t="s">
        <v>207</v>
      </c>
      <c r="B39" s="85"/>
      <c r="C39" s="85"/>
      <c r="D39" s="85"/>
      <c r="E39" s="85"/>
      <c r="F39" s="85"/>
      <c r="G39" s="85"/>
    </row>
    <row r="40" spans="1:7" x14ac:dyDescent="0.25">
      <c r="A40" s="85" t="s">
        <v>208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130</v>
      </c>
      <c r="B1" s="82"/>
      <c r="C1" s="82"/>
      <c r="D1" s="82"/>
      <c r="E1" s="82"/>
      <c r="F1" s="82"/>
      <c r="G1" s="82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9" t="s">
        <v>191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0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5" t="s">
        <v>207</v>
      </c>
      <c r="B32" s="85"/>
      <c r="C32" s="85"/>
      <c r="D32" s="85"/>
      <c r="E32" s="85"/>
      <c r="F32" s="85"/>
      <c r="G32" s="85"/>
    </row>
    <row r="33" spans="1:7" x14ac:dyDescent="0.25">
      <c r="A33" s="85" t="s">
        <v>208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1" t="s">
        <v>132</v>
      </c>
      <c r="B1" s="91"/>
      <c r="C1" s="91"/>
      <c r="D1" s="91"/>
      <c r="E1" s="91"/>
      <c r="F1" s="91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133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25">
      <c r="A5" s="4" t="s">
        <v>139</v>
      </c>
      <c r="B5" s="15"/>
      <c r="C5" s="15"/>
      <c r="D5" s="15"/>
      <c r="E5" s="15"/>
      <c r="F5" s="15"/>
    </row>
    <row r="6" spans="1:6" ht="30" x14ac:dyDescent="0.25">
      <c r="A6" s="20" t="s">
        <v>140</v>
      </c>
      <c r="B6" s="21"/>
      <c r="C6" s="21"/>
      <c r="D6" s="21"/>
      <c r="E6" s="21"/>
      <c r="F6" s="21"/>
    </row>
    <row r="7" spans="1:6" ht="15" x14ac:dyDescent="0.25">
      <c r="A7" s="20" t="s">
        <v>141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142</v>
      </c>
      <c r="B9" s="14"/>
      <c r="C9" s="14"/>
      <c r="D9" s="14"/>
      <c r="E9" s="14"/>
      <c r="F9" s="14"/>
    </row>
    <row r="10" spans="1:6" ht="15" x14ac:dyDescent="0.25">
      <c r="A10" s="20" t="s">
        <v>143</v>
      </c>
      <c r="B10" s="21"/>
      <c r="C10" s="21"/>
      <c r="D10" s="21"/>
      <c r="E10" s="21"/>
      <c r="F10" s="21"/>
    </row>
    <row r="11" spans="1:6" ht="15" x14ac:dyDescent="0.25">
      <c r="A11" s="37" t="s">
        <v>144</v>
      </c>
      <c r="B11" s="21"/>
      <c r="C11" s="21"/>
      <c r="D11" s="21"/>
      <c r="E11" s="21"/>
      <c r="F11" s="21"/>
    </row>
    <row r="12" spans="1:6" ht="15" x14ac:dyDescent="0.25">
      <c r="A12" s="37" t="s">
        <v>145</v>
      </c>
      <c r="B12" s="21"/>
      <c r="C12" s="21"/>
      <c r="D12" s="21"/>
      <c r="E12" s="21"/>
      <c r="F12" s="21"/>
    </row>
    <row r="13" spans="1:6" ht="15" x14ac:dyDescent="0.25">
      <c r="A13" s="37" t="s">
        <v>146</v>
      </c>
      <c r="B13" s="21"/>
      <c r="C13" s="21"/>
      <c r="D13" s="21"/>
      <c r="E13" s="21"/>
      <c r="F13" s="21"/>
    </row>
    <row r="14" spans="1:6" ht="15" x14ac:dyDescent="0.25">
      <c r="A14" s="20" t="s">
        <v>147</v>
      </c>
      <c r="B14" s="21"/>
      <c r="C14" s="21"/>
      <c r="D14" s="21"/>
      <c r="E14" s="21"/>
      <c r="F14" s="21"/>
    </row>
    <row r="15" spans="1:6" ht="15" x14ac:dyDescent="0.25">
      <c r="A15" s="37" t="s">
        <v>144</v>
      </c>
      <c r="B15" s="21"/>
      <c r="C15" s="21"/>
      <c r="D15" s="21"/>
      <c r="E15" s="21"/>
      <c r="F15" s="21"/>
    </row>
    <row r="16" spans="1:6" ht="15" x14ac:dyDescent="0.25">
      <c r="A16" s="37" t="s">
        <v>145</v>
      </c>
      <c r="B16" s="21"/>
      <c r="C16" s="21"/>
      <c r="D16" s="21"/>
      <c r="E16" s="21"/>
      <c r="F16" s="21"/>
    </row>
    <row r="17" spans="1:6" ht="15" x14ac:dyDescent="0.25">
      <c r="A17" s="37" t="s">
        <v>146</v>
      </c>
      <c r="B17" s="21"/>
      <c r="C17" s="21"/>
      <c r="D17" s="21"/>
      <c r="E17" s="21"/>
      <c r="F17" s="21"/>
    </row>
    <row r="18" spans="1:6" ht="15" x14ac:dyDescent="0.25">
      <c r="A18" s="20" t="s">
        <v>148</v>
      </c>
      <c r="B18" s="55"/>
      <c r="C18" s="21"/>
      <c r="D18" s="21"/>
      <c r="E18" s="21"/>
      <c r="F18" s="21"/>
    </row>
    <row r="19" spans="1:6" ht="15" x14ac:dyDescent="0.25">
      <c r="A19" s="20" t="s">
        <v>149</v>
      </c>
      <c r="B19" s="21"/>
      <c r="C19" s="21"/>
      <c r="D19" s="21"/>
      <c r="E19" s="21"/>
      <c r="F19" s="21"/>
    </row>
    <row r="20" spans="1:6" ht="30" x14ac:dyDescent="0.25">
      <c r="A20" s="20" t="s">
        <v>150</v>
      </c>
      <c r="B20" s="56"/>
      <c r="C20" s="56"/>
      <c r="D20" s="56"/>
      <c r="E20" s="56"/>
      <c r="F20" s="56"/>
    </row>
    <row r="21" spans="1:6" ht="30" x14ac:dyDescent="0.25">
      <c r="A21" s="20" t="s">
        <v>151</v>
      </c>
      <c r="B21" s="56"/>
      <c r="C21" s="56"/>
      <c r="D21" s="56"/>
      <c r="E21" s="56"/>
      <c r="F21" s="56"/>
    </row>
    <row r="22" spans="1:6" ht="30" x14ac:dyDescent="0.25">
      <c r="A22" s="20" t="s">
        <v>152</v>
      </c>
      <c r="B22" s="56"/>
      <c r="C22" s="56"/>
      <c r="D22" s="56"/>
      <c r="E22" s="56"/>
      <c r="F22" s="56"/>
    </row>
    <row r="23" spans="1:6" ht="15" x14ac:dyDescent="0.25">
      <c r="A23" s="20" t="s">
        <v>153</v>
      </c>
      <c r="B23" s="56"/>
      <c r="C23" s="56"/>
      <c r="D23" s="56"/>
      <c r="E23" s="56"/>
      <c r="F23" s="56"/>
    </row>
    <row r="24" spans="1:6" ht="15" x14ac:dyDescent="0.25">
      <c r="A24" s="20" t="s">
        <v>154</v>
      </c>
      <c r="B24" s="57"/>
      <c r="C24" s="21"/>
      <c r="D24" s="21"/>
      <c r="E24" s="21"/>
      <c r="F24" s="21"/>
    </row>
    <row r="25" spans="1:6" ht="15" x14ac:dyDescent="0.25">
      <c r="A25" s="20" t="s">
        <v>155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156</v>
      </c>
      <c r="B27" s="14"/>
      <c r="C27" s="14"/>
      <c r="D27" s="14"/>
      <c r="E27" s="14"/>
      <c r="F27" s="14"/>
    </row>
    <row r="28" spans="1:6" ht="15" x14ac:dyDescent="0.25">
      <c r="A28" s="20" t="s">
        <v>157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158</v>
      </c>
      <c r="B30" s="14"/>
      <c r="C30" s="14"/>
      <c r="D30" s="14"/>
      <c r="E30" s="14"/>
      <c r="F30" s="14"/>
    </row>
    <row r="31" spans="1:6" ht="15" x14ac:dyDescent="0.25">
      <c r="A31" s="20" t="s">
        <v>143</v>
      </c>
      <c r="B31" s="21"/>
      <c r="C31" s="21"/>
      <c r="D31" s="21"/>
      <c r="E31" s="21"/>
      <c r="F31" s="21"/>
    </row>
    <row r="32" spans="1:6" ht="15" x14ac:dyDescent="0.25">
      <c r="A32" s="20" t="s">
        <v>147</v>
      </c>
      <c r="B32" s="21"/>
      <c r="C32" s="21"/>
      <c r="D32" s="21"/>
      <c r="E32" s="21"/>
      <c r="F32" s="21"/>
    </row>
    <row r="33" spans="1:6" ht="15" x14ac:dyDescent="0.25">
      <c r="A33" s="20" t="s">
        <v>159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160</v>
      </c>
      <c r="B35" s="14"/>
      <c r="C35" s="14"/>
      <c r="D35" s="14"/>
      <c r="E35" s="14"/>
      <c r="F35" s="14"/>
    </row>
    <row r="36" spans="1:6" ht="15" x14ac:dyDescent="0.25">
      <c r="A36" s="20" t="s">
        <v>161</v>
      </c>
      <c r="B36" s="21"/>
      <c r="C36" s="21"/>
      <c r="D36" s="21"/>
      <c r="E36" s="21"/>
      <c r="F36" s="21"/>
    </row>
    <row r="37" spans="1:6" ht="15" x14ac:dyDescent="0.25">
      <c r="A37" s="20" t="s">
        <v>162</v>
      </c>
      <c r="B37" s="21"/>
      <c r="C37" s="21"/>
      <c r="D37" s="21"/>
      <c r="E37" s="21"/>
      <c r="F37" s="21"/>
    </row>
    <row r="38" spans="1:6" ht="15" x14ac:dyDescent="0.25">
      <c r="A38" s="20" t="s">
        <v>163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164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165</v>
      </c>
      <c r="B42" s="14"/>
      <c r="C42" s="14"/>
      <c r="D42" s="14"/>
      <c r="E42" s="14"/>
      <c r="F42" s="14"/>
    </row>
    <row r="43" spans="1:6" ht="15" x14ac:dyDescent="0.25">
      <c r="A43" s="20" t="s">
        <v>166</v>
      </c>
      <c r="B43" s="21"/>
      <c r="C43" s="21"/>
      <c r="D43" s="21"/>
      <c r="E43" s="21"/>
      <c r="F43" s="21"/>
    </row>
    <row r="44" spans="1:6" ht="15" x14ac:dyDescent="0.25">
      <c r="A44" s="20" t="s">
        <v>167</v>
      </c>
      <c r="B44" s="21"/>
      <c r="C44" s="21"/>
      <c r="D44" s="21"/>
      <c r="E44" s="21"/>
      <c r="F44" s="21"/>
    </row>
    <row r="45" spans="1:6" ht="15" x14ac:dyDescent="0.25">
      <c r="A45" s="20" t="s">
        <v>168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169</v>
      </c>
      <c r="B47" s="14"/>
      <c r="C47" s="14"/>
      <c r="D47" s="14"/>
      <c r="E47" s="14"/>
      <c r="F47" s="14"/>
    </row>
    <row r="48" spans="1:6" ht="15" x14ac:dyDescent="0.25">
      <c r="A48" s="20" t="s">
        <v>167</v>
      </c>
      <c r="B48" s="56"/>
      <c r="C48" s="56"/>
      <c r="D48" s="56"/>
      <c r="E48" s="56"/>
      <c r="F48" s="56"/>
    </row>
    <row r="49" spans="1:6" ht="15" x14ac:dyDescent="0.25">
      <c r="A49" s="20" t="s">
        <v>168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170</v>
      </c>
      <c r="B51" s="14"/>
      <c r="C51" s="14"/>
      <c r="D51" s="14"/>
      <c r="E51" s="14"/>
      <c r="F51" s="14"/>
    </row>
    <row r="52" spans="1:6" ht="15" x14ac:dyDescent="0.25">
      <c r="A52" s="20" t="s">
        <v>167</v>
      </c>
      <c r="B52" s="21"/>
      <c r="C52" s="21"/>
      <c r="D52" s="21"/>
      <c r="E52" s="21"/>
      <c r="F52" s="21"/>
    </row>
    <row r="53" spans="1:6" ht="15" x14ac:dyDescent="0.25">
      <c r="A53" s="20" t="s">
        <v>168</v>
      </c>
      <c r="B53" s="21"/>
      <c r="C53" s="21"/>
      <c r="D53" s="21"/>
      <c r="E53" s="21"/>
      <c r="F53" s="21"/>
    </row>
    <row r="54" spans="1:6" ht="15" x14ac:dyDescent="0.25">
      <c r="A54" s="20" t="s">
        <v>171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